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yping\PST projects\"/>
    </mc:Choice>
  </mc:AlternateContent>
  <bookViews>
    <workbookView xWindow="240" yWindow="72" windowWidth="19440" windowHeight="7992"/>
  </bookViews>
  <sheets>
    <sheet name="Appendix A" sheetId="22" r:id="rId1"/>
    <sheet name="Observations" sheetId="20" r:id="rId2"/>
    <sheet name="PAH" sheetId="7" r:id="rId3"/>
    <sheet name="EROD" sheetId="4" r:id="rId4"/>
    <sheet name="FAC" sheetId="10" r:id="rId5"/>
    <sheet name="Liver Adducts" sheetId="13" r:id="rId6"/>
    <sheet name="Mercury Ben Pel" sheetId="16" r:id="rId7"/>
    <sheet name="Mercury Perch" sheetId="17" r:id="rId8"/>
    <sheet name="MPCA 2001" sheetId="21" r:id="rId9"/>
  </sheets>
  <definedNames>
    <definedName name="_xlnm._FilterDatabase" localSheetId="2" hidden="1">PAH!$A$2:$AY$88</definedName>
    <definedName name="_xlnm.Print_Titles" localSheetId="3">EROD!$2:$3</definedName>
    <definedName name="_xlnm.Print_Titles" localSheetId="4">FAC!$A:$C,FAC!$6:$6</definedName>
    <definedName name="_xlnm.Print_Titles" localSheetId="5">'Liver Adducts'!$2:$3</definedName>
    <definedName name="_xlnm.Print_Titles" localSheetId="6">'Mercury Ben Pel'!$2:$2</definedName>
    <definedName name="_xlnm.Print_Titles" localSheetId="7">'Mercury Perch'!$2:$2</definedName>
    <definedName name="_xlnm.Print_Titles" localSheetId="1">Observations!$A:$C,Observations!$2:$2</definedName>
    <definedName name="_xlnm.Print_Titles" localSheetId="2">PAH!$A:$C,PAH!$2:$2</definedName>
  </definedNames>
  <calcPr calcId="162913"/>
</workbook>
</file>

<file path=xl/calcChain.xml><?xml version="1.0" encoding="utf-8"?>
<calcChain xmlns="http://schemas.openxmlformats.org/spreadsheetml/2006/main">
  <c r="AZ5" i="7" l="1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AZ25" i="7"/>
  <c r="AZ26" i="7"/>
  <c r="AZ27" i="7"/>
  <c r="AZ28" i="7"/>
  <c r="AZ29" i="7"/>
  <c r="AZ30" i="7"/>
  <c r="AZ31" i="7"/>
  <c r="AZ32" i="7"/>
  <c r="AZ33" i="7"/>
  <c r="AZ34" i="7"/>
  <c r="AZ35" i="7"/>
  <c r="AZ36" i="7"/>
  <c r="AZ37" i="7"/>
  <c r="AZ38" i="7"/>
  <c r="AZ39" i="7"/>
  <c r="AZ40" i="7"/>
  <c r="AZ41" i="7"/>
  <c r="AZ42" i="7"/>
  <c r="AZ43" i="7"/>
  <c r="AZ44" i="7"/>
  <c r="AZ45" i="7"/>
  <c r="AZ46" i="7"/>
  <c r="AZ47" i="7"/>
  <c r="AZ48" i="7"/>
  <c r="AZ49" i="7"/>
  <c r="AZ50" i="7"/>
  <c r="AZ51" i="7"/>
  <c r="AZ52" i="7"/>
  <c r="AZ53" i="7"/>
  <c r="AZ54" i="7"/>
  <c r="AZ55" i="7"/>
  <c r="AZ56" i="7"/>
  <c r="AZ57" i="7"/>
  <c r="AZ58" i="7"/>
  <c r="AZ59" i="7"/>
  <c r="AZ60" i="7"/>
  <c r="AZ61" i="7"/>
  <c r="AZ62" i="7"/>
  <c r="AZ63" i="7"/>
  <c r="AZ64" i="7"/>
  <c r="AZ65" i="7"/>
  <c r="AZ66" i="7"/>
  <c r="AZ67" i="7"/>
  <c r="AZ68" i="7"/>
  <c r="AZ69" i="7"/>
  <c r="AZ70" i="7"/>
  <c r="AZ71" i="7"/>
  <c r="AZ72" i="7"/>
  <c r="AZ73" i="7"/>
  <c r="AZ74" i="7"/>
  <c r="AZ75" i="7"/>
  <c r="AZ76" i="7"/>
  <c r="AZ77" i="7"/>
  <c r="AZ78" i="7"/>
  <c r="AZ79" i="7"/>
  <c r="AZ80" i="7"/>
  <c r="AZ81" i="7"/>
  <c r="AZ82" i="7"/>
  <c r="AZ83" i="7"/>
  <c r="AZ84" i="7"/>
  <c r="AZ85" i="7"/>
  <c r="AZ86" i="7"/>
  <c r="AZ87" i="7"/>
  <c r="AZ88" i="7"/>
  <c r="AZ4" i="7"/>
  <c r="AX4" i="7"/>
  <c r="M17" i="21" l="1"/>
  <c r="L17" i="21"/>
  <c r="K17" i="21"/>
  <c r="J17" i="21"/>
  <c r="I17" i="21"/>
  <c r="H17" i="21"/>
  <c r="E17" i="21"/>
  <c r="D17" i="21"/>
  <c r="C17" i="21"/>
  <c r="B17" i="21"/>
  <c r="M13" i="21"/>
  <c r="L13" i="21"/>
  <c r="K13" i="21"/>
  <c r="J13" i="21"/>
  <c r="I13" i="21"/>
  <c r="H13" i="21"/>
  <c r="E13" i="21"/>
  <c r="D13" i="21"/>
  <c r="C13" i="21"/>
  <c r="B13" i="21"/>
  <c r="M8" i="21"/>
  <c r="L8" i="21"/>
  <c r="K8" i="21"/>
  <c r="J8" i="21"/>
  <c r="I8" i="21"/>
  <c r="H8" i="21"/>
  <c r="E8" i="21"/>
  <c r="D8" i="21"/>
  <c r="C8" i="21"/>
  <c r="B8" i="21"/>
  <c r="F5" i="17" l="1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4" i="17"/>
  <c r="AY4" i="7" l="1"/>
  <c r="AY28" i="7" l="1"/>
  <c r="AY55" i="7"/>
  <c r="AY72" i="7"/>
  <c r="F88" i="16" l="1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67" i="16"/>
  <c r="F66" i="16"/>
  <c r="F65" i="16"/>
  <c r="F64" i="16"/>
  <c r="F63" i="16"/>
  <c r="F62" i="16"/>
  <c r="F71" i="16"/>
  <c r="F70" i="16"/>
  <c r="F69" i="16"/>
  <c r="F68" i="16"/>
  <c r="F61" i="16"/>
  <c r="F60" i="16"/>
  <c r="F59" i="16"/>
  <c r="F58" i="16"/>
  <c r="F57" i="16"/>
  <c r="F56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54" i="16"/>
  <c r="F53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27" i="16"/>
  <c r="F26" i="16"/>
  <c r="F10" i="16"/>
  <c r="F9" i="16"/>
  <c r="F8" i="16"/>
  <c r="F7" i="16"/>
  <c r="F6" i="16"/>
  <c r="F5" i="16"/>
  <c r="F4" i="16"/>
  <c r="AX88" i="7"/>
  <c r="AY88" i="7" s="1"/>
  <c r="AX87" i="7"/>
  <c r="AY87" i="7" s="1"/>
  <c r="AX86" i="7"/>
  <c r="AY86" i="7" s="1"/>
  <c r="AX85" i="7"/>
  <c r="AY85" i="7" s="1"/>
  <c r="AX84" i="7"/>
  <c r="AY84" i="7" s="1"/>
  <c r="AX83" i="7"/>
  <c r="AY83" i="7" s="1"/>
  <c r="AX82" i="7"/>
  <c r="AY82" i="7" s="1"/>
  <c r="AX81" i="7"/>
  <c r="AY81" i="7" s="1"/>
  <c r="AX80" i="7"/>
  <c r="AY80" i="7" s="1"/>
  <c r="AX79" i="7"/>
  <c r="AY79" i="7" s="1"/>
  <c r="AX78" i="7"/>
  <c r="AY78" i="7" s="1"/>
  <c r="AX77" i="7"/>
  <c r="AY77" i="7" s="1"/>
  <c r="AX76" i="7"/>
  <c r="AY76" i="7" s="1"/>
  <c r="AX75" i="7"/>
  <c r="AY75" i="7" s="1"/>
  <c r="AX74" i="7"/>
  <c r="AY74" i="7" s="1"/>
  <c r="AX73" i="7"/>
  <c r="AY73" i="7" s="1"/>
  <c r="AX67" i="7"/>
  <c r="AY67" i="7" s="1"/>
  <c r="AX66" i="7"/>
  <c r="AY66" i="7" s="1"/>
  <c r="AX65" i="7"/>
  <c r="AY65" i="7" s="1"/>
  <c r="AX64" i="7"/>
  <c r="AY64" i="7" s="1"/>
  <c r="AX63" i="7"/>
  <c r="AY63" i="7" s="1"/>
  <c r="AX62" i="7"/>
  <c r="AY62" i="7" s="1"/>
  <c r="AX61" i="7"/>
  <c r="AY61" i="7" s="1"/>
  <c r="AX60" i="7"/>
  <c r="AY60" i="7" s="1"/>
  <c r="AX71" i="7"/>
  <c r="AY71" i="7" s="1"/>
  <c r="AX70" i="7"/>
  <c r="AY70" i="7" s="1"/>
  <c r="AX69" i="7"/>
  <c r="AY69" i="7" s="1"/>
  <c r="AX68" i="7"/>
  <c r="AY68" i="7" s="1"/>
  <c r="AX59" i="7"/>
  <c r="AY59" i="7" s="1"/>
  <c r="AX58" i="7"/>
  <c r="AY58" i="7" s="1"/>
  <c r="AX57" i="7"/>
  <c r="AY57" i="7" s="1"/>
  <c r="AX56" i="7"/>
  <c r="AY56" i="7" s="1"/>
  <c r="AX52" i="7"/>
  <c r="AY52" i="7" s="1"/>
  <c r="AX51" i="7"/>
  <c r="AY51" i="7" s="1"/>
  <c r="AX50" i="7"/>
  <c r="AY50" i="7" s="1"/>
  <c r="AX49" i="7"/>
  <c r="AY49" i="7" s="1"/>
  <c r="AX48" i="7"/>
  <c r="AY48" i="7" s="1"/>
  <c r="AX47" i="7"/>
  <c r="AY47" i="7" s="1"/>
  <c r="AX46" i="7"/>
  <c r="AY46" i="7" s="1"/>
  <c r="AX45" i="7"/>
  <c r="AY45" i="7" s="1"/>
  <c r="AX44" i="7"/>
  <c r="AY44" i="7" s="1"/>
  <c r="AX43" i="7"/>
  <c r="AY43" i="7" s="1"/>
  <c r="AX42" i="7"/>
  <c r="AY42" i="7" s="1"/>
  <c r="AX41" i="7"/>
  <c r="AY41" i="7" s="1"/>
  <c r="AX40" i="7"/>
  <c r="AY40" i="7" s="1"/>
  <c r="AX39" i="7"/>
  <c r="AY39" i="7" s="1"/>
  <c r="AX38" i="7"/>
  <c r="AY38" i="7" s="1"/>
  <c r="AX37" i="7"/>
  <c r="AY37" i="7" s="1"/>
  <c r="AX54" i="7"/>
  <c r="AY54" i="7" s="1"/>
  <c r="AX53" i="7"/>
  <c r="AY53" i="7" s="1"/>
  <c r="AX36" i="7"/>
  <c r="AY36" i="7" s="1"/>
  <c r="AX35" i="7"/>
  <c r="AY35" i="7" s="1"/>
  <c r="AX34" i="7"/>
  <c r="AY34" i="7" s="1"/>
  <c r="AX33" i="7"/>
  <c r="AY33" i="7" s="1"/>
  <c r="AX32" i="7"/>
  <c r="AY32" i="7" s="1"/>
  <c r="AX31" i="7"/>
  <c r="AY31" i="7" s="1"/>
  <c r="AX30" i="7"/>
  <c r="AY30" i="7" s="1"/>
  <c r="AX29" i="7"/>
  <c r="AY29" i="7" s="1"/>
  <c r="AX25" i="7"/>
  <c r="AY25" i="7" s="1"/>
  <c r="AX24" i="7"/>
  <c r="AY24" i="7" s="1"/>
  <c r="AX23" i="7"/>
  <c r="AY23" i="7" s="1"/>
  <c r="AX22" i="7"/>
  <c r="AY22" i="7" s="1"/>
  <c r="AX21" i="7"/>
  <c r="AY21" i="7" s="1"/>
  <c r="AX20" i="7"/>
  <c r="AY20" i="7" s="1"/>
  <c r="AX19" i="7"/>
  <c r="AY19" i="7" s="1"/>
  <c r="AX18" i="7"/>
  <c r="AY18" i="7" s="1"/>
  <c r="AX17" i="7"/>
  <c r="AY17" i="7" s="1"/>
  <c r="AX16" i="7"/>
  <c r="AY16" i="7" s="1"/>
  <c r="AX15" i="7"/>
  <c r="AY15" i="7" s="1"/>
  <c r="AX14" i="7"/>
  <c r="AY14" i="7" s="1"/>
  <c r="AX13" i="7"/>
  <c r="AY13" i="7" s="1"/>
  <c r="AX12" i="7"/>
  <c r="AY12" i="7" s="1"/>
  <c r="AX11" i="7"/>
  <c r="AY11" i="7" s="1"/>
  <c r="AX27" i="7"/>
  <c r="AY27" i="7" s="1"/>
  <c r="AX26" i="7"/>
  <c r="AY26" i="7" s="1"/>
  <c r="AX10" i="7"/>
  <c r="AY10" i="7" s="1"/>
  <c r="AX9" i="7"/>
  <c r="AY9" i="7" s="1"/>
  <c r="AX8" i="7"/>
  <c r="AY8" i="7" s="1"/>
  <c r="AX7" i="7"/>
  <c r="AY7" i="7" s="1"/>
  <c r="AX6" i="7"/>
  <c r="AY6" i="7" s="1"/>
  <c r="AX5" i="7"/>
  <c r="AY5" i="7" s="1"/>
</calcChain>
</file>

<file path=xl/sharedStrings.xml><?xml version="1.0" encoding="utf-8"?>
<sst xmlns="http://schemas.openxmlformats.org/spreadsheetml/2006/main" count="5812" uniqueCount="422">
  <si>
    <t>Samples</t>
  </si>
  <si>
    <t>Species</t>
  </si>
  <si>
    <t>EROD pmol/min/mg</t>
  </si>
  <si>
    <t>EROD pmol/min/</t>
  </si>
  <si>
    <t>mic prot</t>
  </si>
  <si>
    <t>g liver</t>
  </si>
  <si>
    <t>SB-1</t>
  </si>
  <si>
    <t>WS</t>
  </si>
  <si>
    <t xml:space="preserve">SB-2 </t>
  </si>
  <si>
    <t>SB-3</t>
  </si>
  <si>
    <t>SB-6</t>
  </si>
  <si>
    <t xml:space="preserve">SB-7 </t>
  </si>
  <si>
    <t>SB-8</t>
  </si>
  <si>
    <t xml:space="preserve">SB-9 </t>
  </si>
  <si>
    <t xml:space="preserve">SB-4 </t>
  </si>
  <si>
    <t>NP</t>
  </si>
  <si>
    <t xml:space="preserve">SB-5 </t>
  </si>
  <si>
    <t>KC-1</t>
  </si>
  <si>
    <t xml:space="preserve">KC-2 </t>
  </si>
  <si>
    <t>KC-3</t>
  </si>
  <si>
    <t>KC-4</t>
  </si>
  <si>
    <t xml:space="preserve">KC-7 </t>
  </si>
  <si>
    <t xml:space="preserve">KC-8 </t>
  </si>
  <si>
    <t xml:space="preserve">KC-9 </t>
  </si>
  <si>
    <t xml:space="preserve">KC-10 </t>
  </si>
  <si>
    <t xml:space="preserve">KC-5 </t>
  </si>
  <si>
    <t>KC-6</t>
  </si>
  <si>
    <t>KC-11</t>
  </si>
  <si>
    <t>ShR</t>
  </si>
  <si>
    <t>NB-1</t>
  </si>
  <si>
    <t>SiR</t>
  </si>
  <si>
    <t>NB-2</t>
  </si>
  <si>
    <t>NB-3</t>
  </si>
  <si>
    <t xml:space="preserve">NB-5 </t>
  </si>
  <si>
    <t xml:space="preserve">NB-9 </t>
  </si>
  <si>
    <t xml:space="preserve">NB-10 </t>
  </si>
  <si>
    <t>NB-4</t>
  </si>
  <si>
    <t xml:space="preserve">NB-6 </t>
  </si>
  <si>
    <t>NB-7</t>
  </si>
  <si>
    <t xml:space="preserve">NB-8 </t>
  </si>
  <si>
    <t>Weight (g)</t>
  </si>
  <si>
    <t>1,6,7-Trimethyl-naphthalene</t>
  </si>
  <si>
    <t>1-methylnaphthalene</t>
  </si>
  <si>
    <t>1-methylphenanthrene</t>
  </si>
  <si>
    <t>2,6-dimethylnaphthalene</t>
  </si>
  <si>
    <t>2-methylnaphthalene</t>
  </si>
  <si>
    <t>acenaphthalene</t>
  </si>
  <si>
    <t>acenaphthene</t>
  </si>
  <si>
    <t>anthracene</t>
  </si>
  <si>
    <t>Benzo(a)anthracene</t>
  </si>
  <si>
    <t>benzo(a)pyrene</t>
  </si>
  <si>
    <t>benzo(b)fluoranthene</t>
  </si>
  <si>
    <t>benzo(e)pyrene</t>
  </si>
  <si>
    <t>benzo(g,h,i)perylene</t>
  </si>
  <si>
    <t>benzo(k)fluoranthene</t>
  </si>
  <si>
    <t>biphenyl</t>
  </si>
  <si>
    <t>C1-chrysenes</t>
  </si>
  <si>
    <t>C1-dibenzothiophenes</t>
  </si>
  <si>
    <t>C1-Fluoranthenes &amp; Pyrenes</t>
  </si>
  <si>
    <t>C1-fluorenes</t>
  </si>
  <si>
    <t>C1-naphthalenes</t>
  </si>
  <si>
    <t>C1-phenanthrenes</t>
  </si>
  <si>
    <t>C2-chrysenes</t>
  </si>
  <si>
    <t>C2-dibenzothiophenes</t>
  </si>
  <si>
    <t>C2-fluorenes</t>
  </si>
  <si>
    <t>C2-naphthalenes</t>
  </si>
  <si>
    <t>C2-phenanthrenes</t>
  </si>
  <si>
    <t>C3-chrysenes</t>
  </si>
  <si>
    <t>C3-dibenzothiophenes</t>
  </si>
  <si>
    <t>C3-fluorenes</t>
  </si>
  <si>
    <t>C3-naphthalenes</t>
  </si>
  <si>
    <t>C3-phenanthrenes</t>
  </si>
  <si>
    <t>C4-chrysenes</t>
  </si>
  <si>
    <t>C4-naphthalenes</t>
  </si>
  <si>
    <t>C4-phenanthrenes</t>
  </si>
  <si>
    <t>chrysene</t>
  </si>
  <si>
    <t>Dibenz(a,h)anthracene</t>
  </si>
  <si>
    <t>dibenzothiophene</t>
  </si>
  <si>
    <t>fluoranthene</t>
  </si>
  <si>
    <t>fluorene</t>
  </si>
  <si>
    <t>indeno(1,2,3-cd)pyrene</t>
  </si>
  <si>
    <t>naphthalene</t>
  </si>
  <si>
    <t>perylene</t>
  </si>
  <si>
    <t>phenanthrene</t>
  </si>
  <si>
    <t>pyrene</t>
  </si>
  <si>
    <t>Total PAH</t>
  </si>
  <si>
    <t>&lt;.0100</t>
  </si>
  <si>
    <t>SB1-02</t>
  </si>
  <si>
    <t>&lt;.00500</t>
  </si>
  <si>
    <t>SB2-02</t>
  </si>
  <si>
    <t>SB4-02</t>
  </si>
  <si>
    <t>SB5-02</t>
  </si>
  <si>
    <t>SB6-02</t>
  </si>
  <si>
    <t>SB7-02</t>
  </si>
  <si>
    <t>SB8-02</t>
  </si>
  <si>
    <t>SB9-02</t>
  </si>
  <si>
    <t>SB10-02</t>
  </si>
  <si>
    <t>SB11-02</t>
  </si>
  <si>
    <t>SB12-02</t>
  </si>
  <si>
    <t>SB13-02</t>
  </si>
  <si>
    <t>SB14-02</t>
  </si>
  <si>
    <t>SB3-02</t>
  </si>
  <si>
    <t>SB15-02</t>
  </si>
  <si>
    <t>KC2-02</t>
  </si>
  <si>
    <t>KC4-02</t>
  </si>
  <si>
    <t>KC10-02</t>
  </si>
  <si>
    <t>KC12-02</t>
  </si>
  <si>
    <t xml:space="preserve"> </t>
  </si>
  <si>
    <t>KC14-02</t>
  </si>
  <si>
    <t>KC15-02</t>
  </si>
  <si>
    <t>KC1-02</t>
  </si>
  <si>
    <t>KC3-02</t>
  </si>
  <si>
    <t>KC5-02</t>
  </si>
  <si>
    <t>KC6-02</t>
  </si>
  <si>
    <t>KC7-02</t>
  </si>
  <si>
    <t>KC8-02</t>
  </si>
  <si>
    <t>KC9-02</t>
  </si>
  <si>
    <t>KC11-02</t>
  </si>
  <si>
    <t>KC13-02</t>
  </si>
  <si>
    <t>Kings6-02</t>
  </si>
  <si>
    <t>Kings1-02</t>
  </si>
  <si>
    <t>Kings2-02</t>
  </si>
  <si>
    <t>Kings3-02</t>
  </si>
  <si>
    <t>Kings4-02</t>
  </si>
  <si>
    <t>Kings5-02</t>
  </si>
  <si>
    <t>Kings7-02</t>
  </si>
  <si>
    <t>Kings8-02</t>
  </si>
  <si>
    <t>Kings9-02</t>
  </si>
  <si>
    <t>Kings10-02</t>
  </si>
  <si>
    <t>Kings11-02</t>
  </si>
  <si>
    <t>Kings12-02</t>
  </si>
  <si>
    <t>Kings13-02</t>
  </si>
  <si>
    <t>Kings14-02</t>
  </si>
  <si>
    <t>Kings15-02</t>
  </si>
  <si>
    <t>Kings16-02</t>
  </si>
  <si>
    <t>NB1-02</t>
  </si>
  <si>
    <t>NB2-02</t>
  </si>
  <si>
    <t>NB3-02</t>
  </si>
  <si>
    <t>NB4-02</t>
  </si>
  <si>
    <t>NB5-02</t>
  </si>
  <si>
    <t>NB6-02</t>
  </si>
  <si>
    <t>Benthic/Pelagic</t>
  </si>
  <si>
    <t>Benthic</t>
  </si>
  <si>
    <t>Pelagic</t>
  </si>
  <si>
    <t>Pelgaic</t>
  </si>
  <si>
    <t>Bile BaP</t>
  </si>
  <si>
    <t>Bile BaP,logtx</t>
  </si>
  <si>
    <t>Bile BaP, PC</t>
  </si>
  <si>
    <t>Bile BaP,PC,logtx</t>
  </si>
  <si>
    <t>Bile PHN</t>
  </si>
  <si>
    <t>Bile PHN,logtx</t>
  </si>
  <si>
    <t>Bile PHN, PC</t>
  </si>
  <si>
    <t>Bile PHN,PC,logtx</t>
  </si>
  <si>
    <t>Bile Protein</t>
  </si>
  <si>
    <t>•</t>
  </si>
  <si>
    <t>Liver Adducts, Final</t>
  </si>
  <si>
    <t>Hg</t>
  </si>
  <si>
    <t>SB-A</t>
  </si>
  <si>
    <t>YP</t>
  </si>
  <si>
    <t>SB-A2</t>
  </si>
  <si>
    <t>SB-B</t>
  </si>
  <si>
    <t>SB-C</t>
  </si>
  <si>
    <t>SB-D</t>
  </si>
  <si>
    <t>SB-E</t>
  </si>
  <si>
    <t>SB-F</t>
  </si>
  <si>
    <t>SB-G</t>
  </si>
  <si>
    <t>KC-A</t>
  </si>
  <si>
    <t>KC-B</t>
  </si>
  <si>
    <t>KC-C</t>
  </si>
  <si>
    <t>KC-D</t>
  </si>
  <si>
    <t>KC-E</t>
  </si>
  <si>
    <t>KC-F</t>
  </si>
  <si>
    <t>KC-G</t>
  </si>
  <si>
    <t>NB-A</t>
  </si>
  <si>
    <t>NB-A2</t>
  </si>
  <si>
    <t>NB-B</t>
  </si>
  <si>
    <t>NB-B2</t>
  </si>
  <si>
    <t>NB-C</t>
  </si>
  <si>
    <t>NB-D</t>
  </si>
  <si>
    <t>NB-E</t>
  </si>
  <si>
    <t>NB-F</t>
  </si>
  <si>
    <t>NB-G</t>
  </si>
  <si>
    <t>Uptake (Hg/Weight)</t>
  </si>
  <si>
    <t>SBYP1-02</t>
  </si>
  <si>
    <t>SBYP2-02</t>
  </si>
  <si>
    <t>SBYP3-02</t>
  </si>
  <si>
    <t>SBYP4-02</t>
  </si>
  <si>
    <t>SBYP5-02</t>
  </si>
  <si>
    <t>SBYP6-02</t>
  </si>
  <si>
    <t>SBYP7-02</t>
  </si>
  <si>
    <t>SBYP8-02</t>
  </si>
  <si>
    <t>SBYP9-02</t>
  </si>
  <si>
    <t>SBYP10-02</t>
  </si>
  <si>
    <t>SBYP11-02</t>
  </si>
  <si>
    <t>SBYP12-02</t>
  </si>
  <si>
    <t>SBYP13-02</t>
  </si>
  <si>
    <t>SBYP14-02</t>
  </si>
  <si>
    <t>SBYP15-02</t>
  </si>
  <si>
    <t>SBYP16-02</t>
  </si>
  <si>
    <t>SBYP17-02</t>
  </si>
  <si>
    <t>SBYP18-02</t>
  </si>
  <si>
    <t>SBYP19-02</t>
  </si>
  <si>
    <t>KCYP1-02</t>
  </si>
  <si>
    <t>KCYP2-02</t>
  </si>
  <si>
    <t>KCYP3-02</t>
  </si>
  <si>
    <t>KCYP4-02</t>
  </si>
  <si>
    <t>KCYP5-02</t>
  </si>
  <si>
    <t>KCYP6-02</t>
  </si>
  <si>
    <t>KCYP7-02</t>
  </si>
  <si>
    <t>KCYP8-02</t>
  </si>
  <si>
    <t>KCYP9-02</t>
  </si>
  <si>
    <t>KCYP10-02</t>
  </si>
  <si>
    <t>KCYP11-02</t>
  </si>
  <si>
    <t>KCYP12-02</t>
  </si>
  <si>
    <t>KCYP13-02</t>
  </si>
  <si>
    <t>KCYP14-02</t>
  </si>
  <si>
    <t>KCYP15-02</t>
  </si>
  <si>
    <t>KCYP16-02</t>
  </si>
  <si>
    <t>KCYP17-02</t>
  </si>
  <si>
    <t>KSYP1-02</t>
  </si>
  <si>
    <t>KSYP2-02</t>
  </si>
  <si>
    <t>KSYP3-02</t>
  </si>
  <si>
    <t>KSYP4-02</t>
  </si>
  <si>
    <t>KSYP5-02</t>
  </si>
  <si>
    <t>KSYP6-02</t>
  </si>
  <si>
    <t>KSYP7-02</t>
  </si>
  <si>
    <t>KSYP8-02</t>
  </si>
  <si>
    <t>KSYP9-02</t>
  </si>
  <si>
    <t>KSYP10-02</t>
  </si>
  <si>
    <t>KSYP11-02</t>
  </si>
  <si>
    <t>KSYP12-02</t>
  </si>
  <si>
    <t>KSYP13-02</t>
  </si>
  <si>
    <t>KSYP14-02</t>
  </si>
  <si>
    <t>KSYP15-02</t>
  </si>
  <si>
    <t>KSYP16-02</t>
  </si>
  <si>
    <t>KSYP17-02</t>
  </si>
  <si>
    <t>KSYP18-02</t>
  </si>
  <si>
    <t>KSYP19-02</t>
  </si>
  <si>
    <t>KSYP20-02</t>
  </si>
  <si>
    <t>NB-A-02</t>
  </si>
  <si>
    <t>NB-B-02</t>
  </si>
  <si>
    <t>NBYP5-02</t>
  </si>
  <si>
    <t>NBYP6-02</t>
  </si>
  <si>
    <t>NBYP7-02</t>
  </si>
  <si>
    <t>NBYP8-02</t>
  </si>
  <si>
    <t>NBYP9-02</t>
  </si>
  <si>
    <t>NBYP10-02</t>
  </si>
  <si>
    <t>NBYP11-02</t>
  </si>
  <si>
    <t>NBYP12-02</t>
  </si>
  <si>
    <t>NBYP13-02</t>
  </si>
  <si>
    <t>NBYP14-02</t>
  </si>
  <si>
    <t>NBYP15-02</t>
  </si>
  <si>
    <t>NBYP16-02</t>
  </si>
  <si>
    <t>NBYP17-02</t>
  </si>
  <si>
    <t>NBYP18-02</t>
  </si>
  <si>
    <t>NBYP19-02</t>
  </si>
  <si>
    <t>NBYP20-02</t>
  </si>
  <si>
    <t>Length</t>
  </si>
  <si>
    <t>Age</t>
  </si>
  <si>
    <t>Sex</t>
  </si>
  <si>
    <t>Eyes</t>
  </si>
  <si>
    <t>Head</t>
  </si>
  <si>
    <t>Body Surface</t>
  </si>
  <si>
    <t>Opercles</t>
  </si>
  <si>
    <t>Gills</t>
  </si>
  <si>
    <t>Pseudobranchs</t>
  </si>
  <si>
    <t>Fins</t>
  </si>
  <si>
    <t>Liver</t>
  </si>
  <si>
    <t>Tumor Type Tissue</t>
  </si>
  <si>
    <t>Internal Parasites</t>
  </si>
  <si>
    <t>Bile Color</t>
  </si>
  <si>
    <t>Bile Fullness</t>
  </si>
  <si>
    <t>Spleen</t>
  </si>
  <si>
    <t>Other</t>
  </si>
  <si>
    <t>M</t>
  </si>
  <si>
    <t>N</t>
  </si>
  <si>
    <t>dark to light red</t>
  </si>
  <si>
    <t>Y</t>
  </si>
  <si>
    <t>Yellow</t>
  </si>
  <si>
    <t>Almost Empty</t>
  </si>
  <si>
    <t>red to black</t>
  </si>
  <si>
    <t>F</t>
  </si>
  <si>
    <t>Full</t>
  </si>
  <si>
    <t>Dark green to blue-green</t>
  </si>
  <si>
    <t>Partly Full</t>
  </si>
  <si>
    <t>Lesions, Bacterial infection, Wound</t>
  </si>
  <si>
    <t>tan</t>
  </si>
  <si>
    <t>no sample - specimen dead</t>
  </si>
  <si>
    <t>Empty</t>
  </si>
  <si>
    <t>White substance on gills - both left and right</t>
  </si>
  <si>
    <t>Mild erosion, hemorrhagic
Deformed tail fin</t>
  </si>
  <si>
    <t>6 or 7</t>
  </si>
  <si>
    <t>Split fins - dorsal and caudal</t>
  </si>
  <si>
    <t>Rt. Pectoral fin - anchor worm (parasitic copepod)</t>
  </si>
  <si>
    <t>Tumor type tissue collected</t>
  </si>
  <si>
    <t>Light-grass green</t>
  </si>
  <si>
    <t>Ovaries less developed - eggs smaller, unusual looking</t>
  </si>
  <si>
    <t>Substantial bacterial infection</t>
  </si>
  <si>
    <t>Frayed - both left and right</t>
  </si>
  <si>
    <t>Mild erosion
Lesions - not stress induced</t>
  </si>
  <si>
    <t>nodules</t>
  </si>
  <si>
    <t>Rt. Pectoral fin - previous anchor worm wound,Base of dorsal fin - anchor worm attached</t>
  </si>
  <si>
    <t>Parasite - fish lice -argulus</t>
  </si>
  <si>
    <t>7 or 8</t>
  </si>
  <si>
    <t>Rt. Pectoral fin partially missing</t>
  </si>
  <si>
    <t>Wound on tail fin</t>
  </si>
  <si>
    <t>Large sized perch in stomach</t>
  </si>
  <si>
    <t>Lesion on dorsal fin</t>
  </si>
  <si>
    <t>Lesion</t>
  </si>
  <si>
    <t>Dark to light red</t>
  </si>
  <si>
    <t>Red to black</t>
  </si>
  <si>
    <t>Slight shortening at dorsal end</t>
  </si>
  <si>
    <t>Lesions - anal fin
Deformity - tail fin</t>
  </si>
  <si>
    <t>Tan</t>
  </si>
  <si>
    <t>Granulation</t>
  </si>
  <si>
    <t>Pale, filaments eroded</t>
  </si>
  <si>
    <t>Partly full</t>
  </si>
  <si>
    <t>Lesions</t>
  </si>
  <si>
    <t>Mild Erosion - anal fin</t>
  </si>
  <si>
    <t>Old wound on body</t>
  </si>
  <si>
    <t>Old wound scars, External parasites</t>
  </si>
  <si>
    <t>Slight shortening</t>
  </si>
  <si>
    <t>Scars on body</t>
  </si>
  <si>
    <t>Mild erosion, Anal fin - erosion - due to infections - swollen, Left pelvic fin - erosion starting</t>
  </si>
  <si>
    <t>Wound - base of tail</t>
  </si>
  <si>
    <t>Mild erosion - tail fin</t>
  </si>
  <si>
    <t>Mild erosion
Infection - tail and anal fins</t>
  </si>
  <si>
    <t>Wound - rt. Pelvic fin</t>
  </si>
  <si>
    <t>Light grass green</t>
  </si>
  <si>
    <t>wound near mouth</t>
  </si>
  <si>
    <t>Tail fin split - partially degenerated</t>
  </si>
  <si>
    <t>Lesions - base of gill on right side</t>
  </si>
  <si>
    <t>wounds</t>
  </si>
  <si>
    <t>Erosion - both left and right</t>
  </si>
  <si>
    <t>Anal fin - partial regeneration</t>
  </si>
  <si>
    <t>Severe shortening - left side</t>
  </si>
  <si>
    <t>frayed &amp; clubbed - left side</t>
  </si>
  <si>
    <t>Dark green to blue green</t>
  </si>
  <si>
    <t>Wound - left pectoral</t>
  </si>
  <si>
    <t>Wound - base of dorsal fin - possibly attachment wite for anchor worm, External parasite</t>
  </si>
  <si>
    <t>Eroded gill filament - both left and right</t>
  </si>
  <si>
    <t>Dark green - blue green</t>
  </si>
  <si>
    <t>Detected adult stage of tapeworm - internally</t>
  </si>
  <si>
    <t>Subcutaneous growth on left side lip</t>
  </si>
  <si>
    <t xml:space="preserve">Head - right side- base of ismus- swelling and hemorraging subdermal. </t>
  </si>
  <si>
    <t>Hemorrhaging on right side - head to pectoral fin.</t>
  </si>
  <si>
    <t>Slight shortening - erosion on surface of operculum</t>
  </si>
  <si>
    <t>Right side - hemorrhage by pectoral fin, Left pectoral fin - injury, inflammation to bony structure.  Fin goes too far forward.</t>
  </si>
  <si>
    <t>Adult stage tapeworm on liver</t>
  </si>
  <si>
    <t>Right eye - injury - pop eye</t>
  </si>
  <si>
    <t>Bottom part of lip torn - not fresh</t>
  </si>
  <si>
    <t>Deformity - right pelvic fin</t>
  </si>
  <si>
    <t>Lesions - ventral</t>
  </si>
  <si>
    <t>Eroded - left and right</t>
  </si>
  <si>
    <t>Wound - left side</t>
  </si>
  <si>
    <t>Wound - left side
Lesions - mouth, belly, edge of gills</t>
  </si>
  <si>
    <t>Lesions - around mouth and gills</t>
  </si>
  <si>
    <t>Lesions - around ventral side of head down through body</t>
  </si>
  <si>
    <t>Mild erosion - anal fin, partially regenerated</t>
  </si>
  <si>
    <t>Submaxillary lesion - head</t>
  </si>
  <si>
    <t>Lesions/parasites - ardulus (parasitic copepod) - 2 leeches on head, Thickening above left pectoral fin - overgrown with hemorrhaging</t>
  </si>
  <si>
    <t>Deformity - anal fin
Caudal fin - bottom ray split off - grown out</t>
  </si>
  <si>
    <t>Granular matter in bile.</t>
  </si>
  <si>
    <t>Old wound - left side - probably lamprey wound at base of left pelvic fin</t>
  </si>
  <si>
    <t>Mild erosion, Anal fin deformity, Dorsal fin - splitting and erosion</t>
  </si>
  <si>
    <t>Wound - right side - appears to be from another fish</t>
  </si>
  <si>
    <t>Wound - base of dorsal fin, some scales regenerated</t>
  </si>
  <si>
    <t>Wound - base of dorsal fin - starting to regenerate</t>
  </si>
  <si>
    <t>Hemorrhagic - anal fin deformed and hemorrhagic</t>
  </si>
  <si>
    <t>Lesions/spine curvature - both scoleosis and kyphosis</t>
  </si>
  <si>
    <t>Right side slightly clubbed</t>
  </si>
  <si>
    <t>Caudal fin deformity - due to spinal deformity</t>
  </si>
  <si>
    <t>wound</t>
  </si>
  <si>
    <t>Mild Erosion/Frayed</t>
  </si>
  <si>
    <t>split tail</t>
  </si>
  <si>
    <t>Mottling on liver</t>
  </si>
  <si>
    <t>Inequality of lobes on caudal fin - no erosion, no splits, probably from wound.</t>
  </si>
  <si>
    <t>Parasite on right pectoral fin</t>
  </si>
  <si>
    <t>ppb</t>
  </si>
  <si>
    <t>Individual</t>
  </si>
  <si>
    <t>Composit</t>
  </si>
  <si>
    <t>TPAHs (ug/kg)</t>
  </si>
  <si>
    <t>Chromium (mg/kg)</t>
  </si>
  <si>
    <t>Copper (mg/kg)</t>
  </si>
  <si>
    <t>Mercury (mg/kg)</t>
  </si>
  <si>
    <t>Zinc (mg/kg)</t>
  </si>
  <si>
    <t>Lipid (%)</t>
  </si>
  <si>
    <t>Crappie</t>
  </si>
  <si>
    <t>Shiner</t>
  </si>
  <si>
    <t>North Bay</t>
  </si>
  <si>
    <t>&lt;0.91</t>
  </si>
  <si>
    <t>&lt;0.96</t>
  </si>
  <si>
    <t>&lt;0.85</t>
  </si>
  <si>
    <t>&lt;1.0</t>
  </si>
  <si>
    <t>Avg</t>
  </si>
  <si>
    <t>Stryker Bay</t>
  </si>
  <si>
    <t>&lt;0.94</t>
  </si>
  <si>
    <t>&lt;0.93</t>
  </si>
  <si>
    <t>&lt;0.98</t>
  </si>
  <si>
    <t xml:space="preserve">Keene Cr. Bay </t>
  </si>
  <si>
    <t>&lt;0.88</t>
  </si>
  <si>
    <t>&lt;0.86</t>
  </si>
  <si>
    <t>ln(Hg)</t>
  </si>
  <si>
    <t>Table A.1 Trustee 2001/2002 Observations</t>
  </si>
  <si>
    <t>Appendix A</t>
  </si>
  <si>
    <t>Trustee and MPCA Fish results (2001-2002)</t>
  </si>
  <si>
    <t>Table A.2 Trustee 2001/2002 PAH Results</t>
  </si>
  <si>
    <t xml:space="preserve">Table A.8 MPCA 2001 Interlake Fish PAH &amp; Metals Data </t>
  </si>
  <si>
    <t>Table A.6 Trustee 2001/2002 Mercury Results (Benthic and Pelagic species)</t>
  </si>
  <si>
    <t>Table A.7 Trustee 2001/2002 Mercury Results (Yellow Perch)</t>
  </si>
  <si>
    <t xml:space="preserve">Table A.5 Trustee 2001/2002 DNA Adduct Results </t>
  </si>
  <si>
    <t>nmol adducts/mol bases</t>
  </si>
  <si>
    <t xml:space="preserve">Table A.4 Trustee 2001/2002 Fluorescent Aromatic Compound Results (PAH Metabolites) </t>
  </si>
  <si>
    <t xml:space="preserve">Table A.3 Trustee 2001/2002 Ethoxyresorufin-O-deethlyase (EROD) Activity (Cyp1A activation) </t>
  </si>
  <si>
    <t xml:space="preserve">Analyzed as composites; listed by species and location. </t>
  </si>
  <si>
    <t>PC = Protein Corrected</t>
  </si>
  <si>
    <t>logtx = Log Transformed</t>
  </si>
  <si>
    <t>BaP = Benzo(a)pyrene (measured at corresponding wavelength)</t>
  </si>
  <si>
    <t>PHN = Phenanthrene (measured at corresponding wavelength)</t>
  </si>
  <si>
    <t>PEC (Potency Equivalency Factor) in ppm wet weight</t>
  </si>
  <si>
    <t>Potency Equivalency factor from Table 5-6 in EPA's Guidance for Assessing Chemical Contaminant Data for Use in Fish Advisories, Vol 1</t>
  </si>
  <si>
    <t>Highlighted at restricted to 8 or fewer meals/month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</si>
</sst>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Border="1" applyAlignment="1">
      <alignment horizontal="right" wrapText="1"/>
    </xf>
    <xf numFmtId="1" fontId="0" fillId="0" borderId="0" xfId="0" applyNumberFormat="1" applyBorder="1" applyAlignment="1">
      <alignment horizontal="center" wrapText="1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/>
    <xf numFmtId="164" fontId="0" fillId="0" borderId="8" xfId="0" applyNumberFormat="1" applyBorder="1"/>
    <xf numFmtId="2" fontId="0" fillId="0" borderId="8" xfId="0" applyNumberFormat="1" applyBorder="1"/>
    <xf numFmtId="0" fontId="3" fillId="0" borderId="0" xfId="0" applyFont="1" applyAlignment="1">
      <alignment vertical="top" wrapText="1"/>
    </xf>
    <xf numFmtId="0" fontId="0" fillId="0" borderId="0" xfId="0" applyBorder="1"/>
    <xf numFmtId="2" fontId="0" fillId="0" borderId="0" xfId="0" applyNumberFormat="1" applyBorder="1"/>
    <xf numFmtId="0" fontId="3" fillId="0" borderId="0" xfId="0" applyFont="1" applyBorder="1" applyAlignment="1">
      <alignment vertical="top" wrapText="1"/>
    </xf>
    <xf numFmtId="1" fontId="0" fillId="0" borderId="0" xfId="0" applyNumberFormat="1" applyBorder="1"/>
    <xf numFmtId="2" fontId="0" fillId="0" borderId="6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0" fillId="0" borderId="8" xfId="0" applyNumberFormat="1" applyBorder="1"/>
    <xf numFmtId="2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view="pageLayout" zoomScaleNormal="100" workbookViewId="0"/>
  </sheetViews>
  <sheetFormatPr defaultRowHeight="14.4" x14ac:dyDescent="0.3"/>
  <sheetData>
    <row r="1" spans="1:1" x14ac:dyDescent="0.3">
      <c r="A1" s="59" t="s">
        <v>404</v>
      </c>
    </row>
    <row r="2" spans="1:1" x14ac:dyDescent="0.3">
      <c r="A2" s="59" t="s">
        <v>405</v>
      </c>
    </row>
    <row r="5" spans="1:1" x14ac:dyDescent="0.3">
      <c r="A5" s="59" t="s">
        <v>403</v>
      </c>
    </row>
    <row r="6" spans="1:1" x14ac:dyDescent="0.3">
      <c r="A6" s="59" t="s">
        <v>406</v>
      </c>
    </row>
    <row r="7" spans="1:1" s="61" customFormat="1" x14ac:dyDescent="0.3">
      <c r="A7" s="60" t="s">
        <v>413</v>
      </c>
    </row>
    <row r="8" spans="1:1" x14ac:dyDescent="0.3">
      <c r="A8" s="59" t="s">
        <v>412</v>
      </c>
    </row>
    <row r="9" spans="1:1" x14ac:dyDescent="0.3">
      <c r="A9" s="59" t="s">
        <v>410</v>
      </c>
    </row>
    <row r="10" spans="1:1" x14ac:dyDescent="0.3">
      <c r="A10" s="59" t="s">
        <v>408</v>
      </c>
    </row>
    <row r="11" spans="1:1" x14ac:dyDescent="0.3">
      <c r="A11" s="59" t="s">
        <v>409</v>
      </c>
    </row>
    <row r="12" spans="1:1" x14ac:dyDescent="0.3">
      <c r="A12" s="59" t="s">
        <v>407</v>
      </c>
    </row>
  </sheetData>
  <pageMargins left="0.7" right="0.7" top="0.75" bottom="0.75" header="0.3" footer="0.3"/>
  <pageSetup orientation="portrait" r:id="rId1"/>
  <headerFooter differentFirst="1">
    <firstFooter>&amp;L&amp;9c-s3-17h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"/>
  <sheetViews>
    <sheetView topLeftCell="M1" zoomScale="70" zoomScaleNormal="70" workbookViewId="0">
      <selection activeCell="R12" sqref="R12"/>
    </sheetView>
  </sheetViews>
  <sheetFormatPr defaultRowHeight="14.4" x14ac:dyDescent="0.3"/>
  <cols>
    <col min="1" max="1" width="13.33203125" customWidth="1"/>
    <col min="2" max="2" width="12.44140625" customWidth="1"/>
    <col min="3" max="3" width="20.88671875" customWidth="1"/>
    <col min="4" max="4" width="9.88671875" customWidth="1"/>
    <col min="9" max="9" width="14" customWidth="1"/>
    <col min="10" max="10" width="26.109375" customWidth="1"/>
    <col min="11" max="11" width="11.5546875" customWidth="1"/>
    <col min="12" max="12" width="23.33203125" customWidth="1"/>
    <col min="13" max="13" width="17.109375" customWidth="1"/>
    <col min="14" max="14" width="37.6640625" customWidth="1"/>
    <col min="15" max="15" width="18.88671875" customWidth="1"/>
    <col min="16" max="16" width="20" customWidth="1"/>
    <col min="17" max="17" width="10.33203125" customWidth="1"/>
    <col min="18" max="18" width="28.88671875" customWidth="1"/>
    <col min="19" max="19" width="25.5546875" customWidth="1"/>
    <col min="20" max="20" width="14.88671875" customWidth="1"/>
    <col min="21" max="21" width="29.44140625" customWidth="1"/>
    <col min="23" max="23" width="16.33203125" customWidth="1"/>
    <col min="171" max="171" width="13.33203125" customWidth="1"/>
    <col min="172" max="172" width="12.44140625" customWidth="1"/>
    <col min="173" max="173" width="11.6640625" customWidth="1"/>
    <col min="174" max="174" width="9.88671875" customWidth="1"/>
    <col min="176" max="176" width="10.88671875" customWidth="1"/>
    <col min="182" max="182" width="14" customWidth="1"/>
    <col min="183" max="183" width="12" customWidth="1"/>
    <col min="184" max="184" width="11.5546875" customWidth="1"/>
    <col min="185" max="185" width="11.44140625" customWidth="1"/>
    <col min="186" max="186" width="17.109375" customWidth="1"/>
    <col min="187" max="187" width="11.5546875" customWidth="1"/>
    <col min="188" max="188" width="13.88671875" customWidth="1"/>
    <col min="192" max="192" width="12.88671875" customWidth="1"/>
    <col min="193" max="194" width="10.6640625" customWidth="1"/>
    <col min="195" max="195" width="11" customWidth="1"/>
    <col min="196" max="196" width="15.109375" customWidth="1"/>
    <col min="198" max="198" width="12.109375" customWidth="1"/>
    <col min="199" max="199" width="24.88671875" customWidth="1"/>
    <col min="200" max="200" width="20.33203125" customWidth="1"/>
    <col min="206" max="206" width="13.44140625" customWidth="1"/>
    <col min="241" max="247" width="16" customWidth="1"/>
    <col min="251" max="251" width="14" customWidth="1"/>
    <col min="257" max="257" width="28.33203125" customWidth="1"/>
    <col min="263" max="263" width="15.5546875" customWidth="1"/>
    <col min="264" max="264" width="13" customWidth="1"/>
    <col min="277" max="277" width="12.44140625" customWidth="1"/>
    <col min="279" max="279" width="16.33203125" customWidth="1"/>
    <col min="427" max="427" width="13.33203125" customWidth="1"/>
    <col min="428" max="428" width="12.44140625" customWidth="1"/>
    <col min="429" max="429" width="11.6640625" customWidth="1"/>
    <col min="430" max="430" width="9.88671875" customWidth="1"/>
    <col min="432" max="432" width="10.88671875" customWidth="1"/>
    <col min="438" max="438" width="14" customWidth="1"/>
    <col min="439" max="439" width="12" customWidth="1"/>
    <col min="440" max="440" width="11.5546875" customWidth="1"/>
    <col min="441" max="441" width="11.44140625" customWidth="1"/>
    <col min="442" max="442" width="17.109375" customWidth="1"/>
    <col min="443" max="443" width="11.5546875" customWidth="1"/>
    <col min="444" max="444" width="13.88671875" customWidth="1"/>
    <col min="448" max="448" width="12.88671875" customWidth="1"/>
    <col min="449" max="450" width="10.6640625" customWidth="1"/>
    <col min="451" max="451" width="11" customWidth="1"/>
    <col min="452" max="452" width="15.109375" customWidth="1"/>
    <col min="454" max="454" width="12.109375" customWidth="1"/>
    <col min="455" max="455" width="24.88671875" customWidth="1"/>
    <col min="456" max="456" width="20.33203125" customWidth="1"/>
    <col min="462" max="462" width="13.44140625" customWidth="1"/>
    <col min="497" max="503" width="16" customWidth="1"/>
    <col min="507" max="507" width="14" customWidth="1"/>
    <col min="513" max="513" width="28.33203125" customWidth="1"/>
    <col min="519" max="519" width="15.5546875" customWidth="1"/>
    <col min="520" max="520" width="13" customWidth="1"/>
    <col min="533" max="533" width="12.44140625" customWidth="1"/>
    <col min="535" max="535" width="16.33203125" customWidth="1"/>
    <col min="683" max="683" width="13.33203125" customWidth="1"/>
    <col min="684" max="684" width="12.44140625" customWidth="1"/>
    <col min="685" max="685" width="11.6640625" customWidth="1"/>
    <col min="686" max="686" width="9.88671875" customWidth="1"/>
    <col min="688" max="688" width="10.88671875" customWidth="1"/>
    <col min="694" max="694" width="14" customWidth="1"/>
    <col min="695" max="695" width="12" customWidth="1"/>
    <col min="696" max="696" width="11.5546875" customWidth="1"/>
    <col min="697" max="697" width="11.44140625" customWidth="1"/>
    <col min="698" max="698" width="17.109375" customWidth="1"/>
    <col min="699" max="699" width="11.5546875" customWidth="1"/>
    <col min="700" max="700" width="13.88671875" customWidth="1"/>
    <col min="704" max="704" width="12.88671875" customWidth="1"/>
    <col min="705" max="706" width="10.6640625" customWidth="1"/>
    <col min="707" max="707" width="11" customWidth="1"/>
    <col min="708" max="708" width="15.109375" customWidth="1"/>
    <col min="710" max="710" width="12.109375" customWidth="1"/>
    <col min="711" max="711" width="24.88671875" customWidth="1"/>
    <col min="712" max="712" width="20.33203125" customWidth="1"/>
    <col min="718" max="718" width="13.44140625" customWidth="1"/>
    <col min="753" max="759" width="16" customWidth="1"/>
    <col min="763" max="763" width="14" customWidth="1"/>
    <col min="769" max="769" width="28.33203125" customWidth="1"/>
    <col min="775" max="775" width="15.5546875" customWidth="1"/>
    <col min="776" max="776" width="13" customWidth="1"/>
    <col min="789" max="789" width="12.44140625" customWidth="1"/>
    <col min="791" max="791" width="16.33203125" customWidth="1"/>
    <col min="939" max="939" width="13.33203125" customWidth="1"/>
    <col min="940" max="940" width="12.44140625" customWidth="1"/>
    <col min="941" max="941" width="11.6640625" customWidth="1"/>
    <col min="942" max="942" width="9.88671875" customWidth="1"/>
    <col min="944" max="944" width="10.88671875" customWidth="1"/>
    <col min="950" max="950" width="14" customWidth="1"/>
    <col min="951" max="951" width="12" customWidth="1"/>
    <col min="952" max="952" width="11.5546875" customWidth="1"/>
    <col min="953" max="953" width="11.44140625" customWidth="1"/>
    <col min="954" max="954" width="17.109375" customWidth="1"/>
    <col min="955" max="955" width="11.5546875" customWidth="1"/>
    <col min="956" max="956" width="13.88671875" customWidth="1"/>
    <col min="960" max="960" width="12.88671875" customWidth="1"/>
    <col min="961" max="962" width="10.6640625" customWidth="1"/>
    <col min="963" max="963" width="11" customWidth="1"/>
    <col min="964" max="964" width="15.109375" customWidth="1"/>
    <col min="966" max="966" width="12.109375" customWidth="1"/>
    <col min="967" max="967" width="24.88671875" customWidth="1"/>
    <col min="968" max="968" width="20.33203125" customWidth="1"/>
    <col min="974" max="974" width="13.44140625" customWidth="1"/>
    <col min="1009" max="1015" width="16" customWidth="1"/>
    <col min="1019" max="1019" width="14" customWidth="1"/>
    <col min="1025" max="1025" width="28.33203125" customWidth="1"/>
    <col min="1031" max="1031" width="15.5546875" customWidth="1"/>
    <col min="1032" max="1032" width="13" customWidth="1"/>
    <col min="1045" max="1045" width="12.44140625" customWidth="1"/>
    <col min="1047" max="1047" width="16.33203125" customWidth="1"/>
    <col min="1195" max="1195" width="13.33203125" customWidth="1"/>
    <col min="1196" max="1196" width="12.44140625" customWidth="1"/>
    <col min="1197" max="1197" width="11.6640625" customWidth="1"/>
    <col min="1198" max="1198" width="9.88671875" customWidth="1"/>
    <col min="1200" max="1200" width="10.88671875" customWidth="1"/>
    <col min="1206" max="1206" width="14" customWidth="1"/>
    <col min="1207" max="1207" width="12" customWidth="1"/>
    <col min="1208" max="1208" width="11.5546875" customWidth="1"/>
    <col min="1209" max="1209" width="11.44140625" customWidth="1"/>
    <col min="1210" max="1210" width="17.109375" customWidth="1"/>
    <col min="1211" max="1211" width="11.5546875" customWidth="1"/>
    <col min="1212" max="1212" width="13.88671875" customWidth="1"/>
    <col min="1216" max="1216" width="12.88671875" customWidth="1"/>
    <col min="1217" max="1218" width="10.6640625" customWidth="1"/>
    <col min="1219" max="1219" width="11" customWidth="1"/>
    <col min="1220" max="1220" width="15.109375" customWidth="1"/>
    <col min="1222" max="1222" width="12.109375" customWidth="1"/>
    <col min="1223" max="1223" width="24.88671875" customWidth="1"/>
    <col min="1224" max="1224" width="20.33203125" customWidth="1"/>
    <col min="1230" max="1230" width="13.44140625" customWidth="1"/>
    <col min="1265" max="1271" width="16" customWidth="1"/>
    <col min="1275" max="1275" width="14" customWidth="1"/>
    <col min="1281" max="1281" width="28.33203125" customWidth="1"/>
    <col min="1287" max="1287" width="15.5546875" customWidth="1"/>
    <col min="1288" max="1288" width="13" customWidth="1"/>
    <col min="1301" max="1301" width="12.44140625" customWidth="1"/>
    <col min="1303" max="1303" width="16.33203125" customWidth="1"/>
    <col min="1451" max="1451" width="13.33203125" customWidth="1"/>
    <col min="1452" max="1452" width="12.44140625" customWidth="1"/>
    <col min="1453" max="1453" width="11.6640625" customWidth="1"/>
    <col min="1454" max="1454" width="9.88671875" customWidth="1"/>
    <col min="1456" max="1456" width="10.88671875" customWidth="1"/>
    <col min="1462" max="1462" width="14" customWidth="1"/>
    <col min="1463" max="1463" width="12" customWidth="1"/>
    <col min="1464" max="1464" width="11.5546875" customWidth="1"/>
    <col min="1465" max="1465" width="11.44140625" customWidth="1"/>
    <col min="1466" max="1466" width="17.109375" customWidth="1"/>
    <col min="1467" max="1467" width="11.5546875" customWidth="1"/>
    <col min="1468" max="1468" width="13.88671875" customWidth="1"/>
    <col min="1472" max="1472" width="12.88671875" customWidth="1"/>
    <col min="1473" max="1474" width="10.6640625" customWidth="1"/>
    <col min="1475" max="1475" width="11" customWidth="1"/>
    <col min="1476" max="1476" width="15.109375" customWidth="1"/>
    <col min="1478" max="1478" width="12.109375" customWidth="1"/>
    <col min="1479" max="1479" width="24.88671875" customWidth="1"/>
    <col min="1480" max="1480" width="20.33203125" customWidth="1"/>
    <col min="1486" max="1486" width="13.44140625" customWidth="1"/>
    <col min="1521" max="1527" width="16" customWidth="1"/>
    <col min="1531" max="1531" width="14" customWidth="1"/>
    <col min="1537" max="1537" width="28.33203125" customWidth="1"/>
    <col min="1543" max="1543" width="15.5546875" customWidth="1"/>
    <col min="1544" max="1544" width="13" customWidth="1"/>
    <col min="1557" max="1557" width="12.44140625" customWidth="1"/>
    <col min="1559" max="1559" width="16.33203125" customWidth="1"/>
    <col min="1707" max="1707" width="13.33203125" customWidth="1"/>
    <col min="1708" max="1708" width="12.44140625" customWidth="1"/>
    <col min="1709" max="1709" width="11.6640625" customWidth="1"/>
    <col min="1710" max="1710" width="9.88671875" customWidth="1"/>
    <col min="1712" max="1712" width="10.88671875" customWidth="1"/>
    <col min="1718" max="1718" width="14" customWidth="1"/>
    <col min="1719" max="1719" width="12" customWidth="1"/>
    <col min="1720" max="1720" width="11.5546875" customWidth="1"/>
    <col min="1721" max="1721" width="11.44140625" customWidth="1"/>
    <col min="1722" max="1722" width="17.109375" customWidth="1"/>
    <col min="1723" max="1723" width="11.5546875" customWidth="1"/>
    <col min="1724" max="1724" width="13.88671875" customWidth="1"/>
    <col min="1728" max="1728" width="12.88671875" customWidth="1"/>
    <col min="1729" max="1730" width="10.6640625" customWidth="1"/>
    <col min="1731" max="1731" width="11" customWidth="1"/>
    <col min="1732" max="1732" width="15.109375" customWidth="1"/>
    <col min="1734" max="1734" width="12.109375" customWidth="1"/>
    <col min="1735" max="1735" width="24.88671875" customWidth="1"/>
    <col min="1736" max="1736" width="20.33203125" customWidth="1"/>
    <col min="1742" max="1742" width="13.44140625" customWidth="1"/>
    <col min="1777" max="1783" width="16" customWidth="1"/>
    <col min="1787" max="1787" width="14" customWidth="1"/>
    <col min="1793" max="1793" width="28.33203125" customWidth="1"/>
    <col min="1799" max="1799" width="15.5546875" customWidth="1"/>
    <col min="1800" max="1800" width="13" customWidth="1"/>
    <col min="1813" max="1813" width="12.44140625" customWidth="1"/>
    <col min="1815" max="1815" width="16.33203125" customWidth="1"/>
    <col min="1963" max="1963" width="13.33203125" customWidth="1"/>
    <col min="1964" max="1964" width="12.44140625" customWidth="1"/>
    <col min="1965" max="1965" width="11.6640625" customWidth="1"/>
    <col min="1966" max="1966" width="9.88671875" customWidth="1"/>
    <col min="1968" max="1968" width="10.88671875" customWidth="1"/>
    <col min="1974" max="1974" width="14" customWidth="1"/>
    <col min="1975" max="1975" width="12" customWidth="1"/>
    <col min="1976" max="1976" width="11.5546875" customWidth="1"/>
    <col min="1977" max="1977" width="11.44140625" customWidth="1"/>
    <col min="1978" max="1978" width="17.109375" customWidth="1"/>
    <col min="1979" max="1979" width="11.5546875" customWidth="1"/>
    <col min="1980" max="1980" width="13.88671875" customWidth="1"/>
    <col min="1984" max="1984" width="12.88671875" customWidth="1"/>
    <col min="1985" max="1986" width="10.6640625" customWidth="1"/>
    <col min="1987" max="1987" width="11" customWidth="1"/>
    <col min="1988" max="1988" width="15.109375" customWidth="1"/>
    <col min="1990" max="1990" width="12.109375" customWidth="1"/>
    <col min="1991" max="1991" width="24.88671875" customWidth="1"/>
    <col min="1992" max="1992" width="20.33203125" customWidth="1"/>
    <col min="1998" max="1998" width="13.44140625" customWidth="1"/>
    <col min="2033" max="2039" width="16" customWidth="1"/>
    <col min="2043" max="2043" width="14" customWidth="1"/>
    <col min="2049" max="2049" width="28.33203125" customWidth="1"/>
    <col min="2055" max="2055" width="15.5546875" customWidth="1"/>
    <col min="2056" max="2056" width="13" customWidth="1"/>
    <col min="2069" max="2069" width="12.44140625" customWidth="1"/>
    <col min="2071" max="2071" width="16.33203125" customWidth="1"/>
    <col min="2219" max="2219" width="13.33203125" customWidth="1"/>
    <col min="2220" max="2220" width="12.44140625" customWidth="1"/>
    <col min="2221" max="2221" width="11.6640625" customWidth="1"/>
    <col min="2222" max="2222" width="9.88671875" customWidth="1"/>
    <col min="2224" max="2224" width="10.88671875" customWidth="1"/>
    <col min="2230" max="2230" width="14" customWidth="1"/>
    <col min="2231" max="2231" width="12" customWidth="1"/>
    <col min="2232" max="2232" width="11.5546875" customWidth="1"/>
    <col min="2233" max="2233" width="11.44140625" customWidth="1"/>
    <col min="2234" max="2234" width="17.109375" customWidth="1"/>
    <col min="2235" max="2235" width="11.5546875" customWidth="1"/>
    <col min="2236" max="2236" width="13.88671875" customWidth="1"/>
    <col min="2240" max="2240" width="12.88671875" customWidth="1"/>
    <col min="2241" max="2242" width="10.6640625" customWidth="1"/>
    <col min="2243" max="2243" width="11" customWidth="1"/>
    <col min="2244" max="2244" width="15.109375" customWidth="1"/>
    <col min="2246" max="2246" width="12.109375" customWidth="1"/>
    <col min="2247" max="2247" width="24.88671875" customWidth="1"/>
    <col min="2248" max="2248" width="20.33203125" customWidth="1"/>
    <col min="2254" max="2254" width="13.44140625" customWidth="1"/>
    <col min="2289" max="2295" width="16" customWidth="1"/>
    <col min="2299" max="2299" width="14" customWidth="1"/>
    <col min="2305" max="2305" width="28.33203125" customWidth="1"/>
    <col min="2311" max="2311" width="15.5546875" customWidth="1"/>
    <col min="2312" max="2312" width="13" customWidth="1"/>
    <col min="2325" max="2325" width="12.44140625" customWidth="1"/>
    <col min="2327" max="2327" width="16.33203125" customWidth="1"/>
    <col min="2475" max="2475" width="13.33203125" customWidth="1"/>
    <col min="2476" max="2476" width="12.44140625" customWidth="1"/>
    <col min="2477" max="2477" width="11.6640625" customWidth="1"/>
    <col min="2478" max="2478" width="9.88671875" customWidth="1"/>
    <col min="2480" max="2480" width="10.88671875" customWidth="1"/>
    <col min="2486" max="2486" width="14" customWidth="1"/>
    <col min="2487" max="2487" width="12" customWidth="1"/>
    <col min="2488" max="2488" width="11.5546875" customWidth="1"/>
    <col min="2489" max="2489" width="11.44140625" customWidth="1"/>
    <col min="2490" max="2490" width="17.109375" customWidth="1"/>
    <col min="2491" max="2491" width="11.5546875" customWidth="1"/>
    <col min="2492" max="2492" width="13.88671875" customWidth="1"/>
    <col min="2496" max="2496" width="12.88671875" customWidth="1"/>
    <col min="2497" max="2498" width="10.6640625" customWidth="1"/>
    <col min="2499" max="2499" width="11" customWidth="1"/>
    <col min="2500" max="2500" width="15.109375" customWidth="1"/>
    <col min="2502" max="2502" width="12.109375" customWidth="1"/>
    <col min="2503" max="2503" width="24.88671875" customWidth="1"/>
    <col min="2504" max="2504" width="20.33203125" customWidth="1"/>
    <col min="2510" max="2510" width="13.44140625" customWidth="1"/>
    <col min="2545" max="2551" width="16" customWidth="1"/>
    <col min="2555" max="2555" width="14" customWidth="1"/>
    <col min="2561" max="2561" width="28.33203125" customWidth="1"/>
    <col min="2567" max="2567" width="15.5546875" customWidth="1"/>
    <col min="2568" max="2568" width="13" customWidth="1"/>
    <col min="2581" max="2581" width="12.44140625" customWidth="1"/>
    <col min="2583" max="2583" width="16.33203125" customWidth="1"/>
    <col min="2731" max="2731" width="13.33203125" customWidth="1"/>
    <col min="2732" max="2732" width="12.44140625" customWidth="1"/>
    <col min="2733" max="2733" width="11.6640625" customWidth="1"/>
    <col min="2734" max="2734" width="9.88671875" customWidth="1"/>
    <col min="2736" max="2736" width="10.88671875" customWidth="1"/>
    <col min="2742" max="2742" width="14" customWidth="1"/>
    <col min="2743" max="2743" width="12" customWidth="1"/>
    <col min="2744" max="2744" width="11.5546875" customWidth="1"/>
    <col min="2745" max="2745" width="11.44140625" customWidth="1"/>
    <col min="2746" max="2746" width="17.109375" customWidth="1"/>
    <col min="2747" max="2747" width="11.5546875" customWidth="1"/>
    <col min="2748" max="2748" width="13.88671875" customWidth="1"/>
    <col min="2752" max="2752" width="12.88671875" customWidth="1"/>
    <col min="2753" max="2754" width="10.6640625" customWidth="1"/>
    <col min="2755" max="2755" width="11" customWidth="1"/>
    <col min="2756" max="2756" width="15.109375" customWidth="1"/>
    <col min="2758" max="2758" width="12.109375" customWidth="1"/>
    <col min="2759" max="2759" width="24.88671875" customWidth="1"/>
    <col min="2760" max="2760" width="20.33203125" customWidth="1"/>
    <col min="2766" max="2766" width="13.44140625" customWidth="1"/>
    <col min="2801" max="2807" width="16" customWidth="1"/>
    <col min="2811" max="2811" width="14" customWidth="1"/>
    <col min="2817" max="2817" width="28.33203125" customWidth="1"/>
    <col min="2823" max="2823" width="15.5546875" customWidth="1"/>
    <col min="2824" max="2824" width="13" customWidth="1"/>
    <col min="2837" max="2837" width="12.44140625" customWidth="1"/>
    <col min="2839" max="2839" width="16.33203125" customWidth="1"/>
    <col min="2987" max="2987" width="13.33203125" customWidth="1"/>
    <col min="2988" max="2988" width="12.44140625" customWidth="1"/>
    <col min="2989" max="2989" width="11.6640625" customWidth="1"/>
    <col min="2990" max="2990" width="9.88671875" customWidth="1"/>
    <col min="2992" max="2992" width="10.88671875" customWidth="1"/>
    <col min="2998" max="2998" width="14" customWidth="1"/>
    <col min="2999" max="2999" width="12" customWidth="1"/>
    <col min="3000" max="3000" width="11.5546875" customWidth="1"/>
    <col min="3001" max="3001" width="11.44140625" customWidth="1"/>
    <col min="3002" max="3002" width="17.109375" customWidth="1"/>
    <col min="3003" max="3003" width="11.5546875" customWidth="1"/>
    <col min="3004" max="3004" width="13.88671875" customWidth="1"/>
    <col min="3008" max="3008" width="12.88671875" customWidth="1"/>
    <col min="3009" max="3010" width="10.6640625" customWidth="1"/>
    <col min="3011" max="3011" width="11" customWidth="1"/>
    <col min="3012" max="3012" width="15.109375" customWidth="1"/>
    <col min="3014" max="3014" width="12.109375" customWidth="1"/>
    <col min="3015" max="3015" width="24.88671875" customWidth="1"/>
    <col min="3016" max="3016" width="20.33203125" customWidth="1"/>
    <col min="3022" max="3022" width="13.44140625" customWidth="1"/>
    <col min="3057" max="3063" width="16" customWidth="1"/>
    <col min="3067" max="3067" width="14" customWidth="1"/>
    <col min="3073" max="3073" width="28.33203125" customWidth="1"/>
    <col min="3079" max="3079" width="15.5546875" customWidth="1"/>
    <col min="3080" max="3080" width="13" customWidth="1"/>
    <col min="3093" max="3093" width="12.44140625" customWidth="1"/>
    <col min="3095" max="3095" width="16.33203125" customWidth="1"/>
    <col min="3243" max="3243" width="13.33203125" customWidth="1"/>
    <col min="3244" max="3244" width="12.44140625" customWidth="1"/>
    <col min="3245" max="3245" width="11.6640625" customWidth="1"/>
    <col min="3246" max="3246" width="9.88671875" customWidth="1"/>
    <col min="3248" max="3248" width="10.88671875" customWidth="1"/>
    <col min="3254" max="3254" width="14" customWidth="1"/>
    <col min="3255" max="3255" width="12" customWidth="1"/>
    <col min="3256" max="3256" width="11.5546875" customWidth="1"/>
    <col min="3257" max="3257" width="11.44140625" customWidth="1"/>
    <col min="3258" max="3258" width="17.109375" customWidth="1"/>
    <col min="3259" max="3259" width="11.5546875" customWidth="1"/>
    <col min="3260" max="3260" width="13.88671875" customWidth="1"/>
    <col min="3264" max="3264" width="12.88671875" customWidth="1"/>
    <col min="3265" max="3266" width="10.6640625" customWidth="1"/>
    <col min="3267" max="3267" width="11" customWidth="1"/>
    <col min="3268" max="3268" width="15.109375" customWidth="1"/>
    <col min="3270" max="3270" width="12.109375" customWidth="1"/>
    <col min="3271" max="3271" width="24.88671875" customWidth="1"/>
    <col min="3272" max="3272" width="20.33203125" customWidth="1"/>
    <col min="3278" max="3278" width="13.44140625" customWidth="1"/>
    <col min="3313" max="3319" width="16" customWidth="1"/>
    <col min="3323" max="3323" width="14" customWidth="1"/>
    <col min="3329" max="3329" width="28.33203125" customWidth="1"/>
    <col min="3335" max="3335" width="15.5546875" customWidth="1"/>
    <col min="3336" max="3336" width="13" customWidth="1"/>
    <col min="3349" max="3349" width="12.44140625" customWidth="1"/>
    <col min="3351" max="3351" width="16.33203125" customWidth="1"/>
    <col min="3499" max="3499" width="13.33203125" customWidth="1"/>
    <col min="3500" max="3500" width="12.44140625" customWidth="1"/>
    <col min="3501" max="3501" width="11.6640625" customWidth="1"/>
    <col min="3502" max="3502" width="9.88671875" customWidth="1"/>
    <col min="3504" max="3504" width="10.88671875" customWidth="1"/>
    <col min="3510" max="3510" width="14" customWidth="1"/>
    <col min="3511" max="3511" width="12" customWidth="1"/>
    <col min="3512" max="3512" width="11.5546875" customWidth="1"/>
    <col min="3513" max="3513" width="11.44140625" customWidth="1"/>
    <col min="3514" max="3514" width="17.109375" customWidth="1"/>
    <col min="3515" max="3515" width="11.5546875" customWidth="1"/>
    <col min="3516" max="3516" width="13.88671875" customWidth="1"/>
    <col min="3520" max="3520" width="12.88671875" customWidth="1"/>
    <col min="3521" max="3522" width="10.6640625" customWidth="1"/>
    <col min="3523" max="3523" width="11" customWidth="1"/>
    <col min="3524" max="3524" width="15.109375" customWidth="1"/>
    <col min="3526" max="3526" width="12.109375" customWidth="1"/>
    <col min="3527" max="3527" width="24.88671875" customWidth="1"/>
    <col min="3528" max="3528" width="20.33203125" customWidth="1"/>
    <col min="3534" max="3534" width="13.44140625" customWidth="1"/>
    <col min="3569" max="3575" width="16" customWidth="1"/>
    <col min="3579" max="3579" width="14" customWidth="1"/>
    <col min="3585" max="3585" width="28.33203125" customWidth="1"/>
    <col min="3591" max="3591" width="15.5546875" customWidth="1"/>
    <col min="3592" max="3592" width="13" customWidth="1"/>
    <col min="3605" max="3605" width="12.44140625" customWidth="1"/>
    <col min="3607" max="3607" width="16.33203125" customWidth="1"/>
    <col min="3755" max="3755" width="13.33203125" customWidth="1"/>
    <col min="3756" max="3756" width="12.44140625" customWidth="1"/>
    <col min="3757" max="3757" width="11.6640625" customWidth="1"/>
    <col min="3758" max="3758" width="9.88671875" customWidth="1"/>
    <col min="3760" max="3760" width="10.88671875" customWidth="1"/>
    <col min="3766" max="3766" width="14" customWidth="1"/>
    <col min="3767" max="3767" width="12" customWidth="1"/>
    <col min="3768" max="3768" width="11.5546875" customWidth="1"/>
    <col min="3769" max="3769" width="11.44140625" customWidth="1"/>
    <col min="3770" max="3770" width="17.109375" customWidth="1"/>
    <col min="3771" max="3771" width="11.5546875" customWidth="1"/>
    <col min="3772" max="3772" width="13.88671875" customWidth="1"/>
    <col min="3776" max="3776" width="12.88671875" customWidth="1"/>
    <col min="3777" max="3778" width="10.6640625" customWidth="1"/>
    <col min="3779" max="3779" width="11" customWidth="1"/>
    <col min="3780" max="3780" width="15.109375" customWidth="1"/>
    <col min="3782" max="3782" width="12.109375" customWidth="1"/>
    <col min="3783" max="3783" width="24.88671875" customWidth="1"/>
    <col min="3784" max="3784" width="20.33203125" customWidth="1"/>
    <col min="3790" max="3790" width="13.44140625" customWidth="1"/>
    <col min="3825" max="3831" width="16" customWidth="1"/>
    <col min="3835" max="3835" width="14" customWidth="1"/>
    <col min="3841" max="3841" width="28.33203125" customWidth="1"/>
    <col min="3847" max="3847" width="15.5546875" customWidth="1"/>
    <col min="3848" max="3848" width="13" customWidth="1"/>
    <col min="3861" max="3861" width="12.44140625" customWidth="1"/>
    <col min="3863" max="3863" width="16.33203125" customWidth="1"/>
    <col min="4011" max="4011" width="13.33203125" customWidth="1"/>
    <col min="4012" max="4012" width="12.44140625" customWidth="1"/>
    <col min="4013" max="4013" width="11.6640625" customWidth="1"/>
    <col min="4014" max="4014" width="9.88671875" customWidth="1"/>
    <col min="4016" max="4016" width="10.88671875" customWidth="1"/>
    <col min="4022" max="4022" width="14" customWidth="1"/>
    <col min="4023" max="4023" width="12" customWidth="1"/>
    <col min="4024" max="4024" width="11.5546875" customWidth="1"/>
    <col min="4025" max="4025" width="11.44140625" customWidth="1"/>
    <col min="4026" max="4026" width="17.109375" customWidth="1"/>
    <col min="4027" max="4027" width="11.5546875" customWidth="1"/>
    <col min="4028" max="4028" width="13.88671875" customWidth="1"/>
    <col min="4032" max="4032" width="12.88671875" customWidth="1"/>
    <col min="4033" max="4034" width="10.6640625" customWidth="1"/>
    <col min="4035" max="4035" width="11" customWidth="1"/>
    <col min="4036" max="4036" width="15.109375" customWidth="1"/>
    <col min="4038" max="4038" width="12.109375" customWidth="1"/>
    <col min="4039" max="4039" width="24.88671875" customWidth="1"/>
    <col min="4040" max="4040" width="20.33203125" customWidth="1"/>
    <col min="4046" max="4046" width="13.44140625" customWidth="1"/>
    <col min="4081" max="4087" width="16" customWidth="1"/>
    <col min="4091" max="4091" width="14" customWidth="1"/>
    <col min="4097" max="4097" width="28.33203125" customWidth="1"/>
    <col min="4103" max="4103" width="15.5546875" customWidth="1"/>
    <col min="4104" max="4104" width="13" customWidth="1"/>
    <col min="4117" max="4117" width="12.44140625" customWidth="1"/>
    <col min="4119" max="4119" width="16.33203125" customWidth="1"/>
    <col min="4267" max="4267" width="13.33203125" customWidth="1"/>
    <col min="4268" max="4268" width="12.44140625" customWidth="1"/>
    <col min="4269" max="4269" width="11.6640625" customWidth="1"/>
    <col min="4270" max="4270" width="9.88671875" customWidth="1"/>
    <col min="4272" max="4272" width="10.88671875" customWidth="1"/>
    <col min="4278" max="4278" width="14" customWidth="1"/>
    <col min="4279" max="4279" width="12" customWidth="1"/>
    <col min="4280" max="4280" width="11.5546875" customWidth="1"/>
    <col min="4281" max="4281" width="11.44140625" customWidth="1"/>
    <col min="4282" max="4282" width="17.109375" customWidth="1"/>
    <col min="4283" max="4283" width="11.5546875" customWidth="1"/>
    <col min="4284" max="4284" width="13.88671875" customWidth="1"/>
    <col min="4288" max="4288" width="12.88671875" customWidth="1"/>
    <col min="4289" max="4290" width="10.6640625" customWidth="1"/>
    <col min="4291" max="4291" width="11" customWidth="1"/>
    <col min="4292" max="4292" width="15.109375" customWidth="1"/>
    <col min="4294" max="4294" width="12.109375" customWidth="1"/>
    <col min="4295" max="4295" width="24.88671875" customWidth="1"/>
    <col min="4296" max="4296" width="20.33203125" customWidth="1"/>
    <col min="4302" max="4302" width="13.44140625" customWidth="1"/>
    <col min="4337" max="4343" width="16" customWidth="1"/>
    <col min="4347" max="4347" width="14" customWidth="1"/>
    <col min="4353" max="4353" width="28.33203125" customWidth="1"/>
    <col min="4359" max="4359" width="15.5546875" customWidth="1"/>
    <col min="4360" max="4360" width="13" customWidth="1"/>
    <col min="4373" max="4373" width="12.44140625" customWidth="1"/>
    <col min="4375" max="4375" width="16.33203125" customWidth="1"/>
    <col min="4523" max="4523" width="13.33203125" customWidth="1"/>
    <col min="4524" max="4524" width="12.44140625" customWidth="1"/>
    <col min="4525" max="4525" width="11.6640625" customWidth="1"/>
    <col min="4526" max="4526" width="9.88671875" customWidth="1"/>
    <col min="4528" max="4528" width="10.88671875" customWidth="1"/>
    <col min="4534" max="4534" width="14" customWidth="1"/>
    <col min="4535" max="4535" width="12" customWidth="1"/>
    <col min="4536" max="4536" width="11.5546875" customWidth="1"/>
    <col min="4537" max="4537" width="11.44140625" customWidth="1"/>
    <col min="4538" max="4538" width="17.109375" customWidth="1"/>
    <col min="4539" max="4539" width="11.5546875" customWidth="1"/>
    <col min="4540" max="4540" width="13.88671875" customWidth="1"/>
    <col min="4544" max="4544" width="12.88671875" customWidth="1"/>
    <col min="4545" max="4546" width="10.6640625" customWidth="1"/>
    <col min="4547" max="4547" width="11" customWidth="1"/>
    <col min="4548" max="4548" width="15.109375" customWidth="1"/>
    <col min="4550" max="4550" width="12.109375" customWidth="1"/>
    <col min="4551" max="4551" width="24.88671875" customWidth="1"/>
    <col min="4552" max="4552" width="20.33203125" customWidth="1"/>
    <col min="4558" max="4558" width="13.44140625" customWidth="1"/>
    <col min="4593" max="4599" width="16" customWidth="1"/>
    <col min="4603" max="4603" width="14" customWidth="1"/>
    <col min="4609" max="4609" width="28.33203125" customWidth="1"/>
    <col min="4615" max="4615" width="15.5546875" customWidth="1"/>
    <col min="4616" max="4616" width="13" customWidth="1"/>
    <col min="4629" max="4629" width="12.44140625" customWidth="1"/>
    <col min="4631" max="4631" width="16.33203125" customWidth="1"/>
    <col min="4779" max="4779" width="13.33203125" customWidth="1"/>
    <col min="4780" max="4780" width="12.44140625" customWidth="1"/>
    <col min="4781" max="4781" width="11.6640625" customWidth="1"/>
    <col min="4782" max="4782" width="9.88671875" customWidth="1"/>
    <col min="4784" max="4784" width="10.88671875" customWidth="1"/>
    <col min="4790" max="4790" width="14" customWidth="1"/>
    <col min="4791" max="4791" width="12" customWidth="1"/>
    <col min="4792" max="4792" width="11.5546875" customWidth="1"/>
    <col min="4793" max="4793" width="11.44140625" customWidth="1"/>
    <col min="4794" max="4794" width="17.109375" customWidth="1"/>
    <col min="4795" max="4795" width="11.5546875" customWidth="1"/>
    <col min="4796" max="4796" width="13.88671875" customWidth="1"/>
    <col min="4800" max="4800" width="12.88671875" customWidth="1"/>
    <col min="4801" max="4802" width="10.6640625" customWidth="1"/>
    <col min="4803" max="4803" width="11" customWidth="1"/>
    <col min="4804" max="4804" width="15.109375" customWidth="1"/>
    <col min="4806" max="4806" width="12.109375" customWidth="1"/>
    <col min="4807" max="4807" width="24.88671875" customWidth="1"/>
    <col min="4808" max="4808" width="20.33203125" customWidth="1"/>
    <col min="4814" max="4814" width="13.44140625" customWidth="1"/>
    <col min="4849" max="4855" width="16" customWidth="1"/>
    <col min="4859" max="4859" width="14" customWidth="1"/>
    <col min="4865" max="4865" width="28.33203125" customWidth="1"/>
    <col min="4871" max="4871" width="15.5546875" customWidth="1"/>
    <col min="4872" max="4872" width="13" customWidth="1"/>
    <col min="4885" max="4885" width="12.44140625" customWidth="1"/>
    <col min="4887" max="4887" width="16.33203125" customWidth="1"/>
    <col min="5035" max="5035" width="13.33203125" customWidth="1"/>
    <col min="5036" max="5036" width="12.44140625" customWidth="1"/>
    <col min="5037" max="5037" width="11.6640625" customWidth="1"/>
    <col min="5038" max="5038" width="9.88671875" customWidth="1"/>
    <col min="5040" max="5040" width="10.88671875" customWidth="1"/>
    <col min="5046" max="5046" width="14" customWidth="1"/>
    <col min="5047" max="5047" width="12" customWidth="1"/>
    <col min="5048" max="5048" width="11.5546875" customWidth="1"/>
    <col min="5049" max="5049" width="11.44140625" customWidth="1"/>
    <col min="5050" max="5050" width="17.109375" customWidth="1"/>
    <col min="5051" max="5051" width="11.5546875" customWidth="1"/>
    <col min="5052" max="5052" width="13.88671875" customWidth="1"/>
    <col min="5056" max="5056" width="12.88671875" customWidth="1"/>
    <col min="5057" max="5058" width="10.6640625" customWidth="1"/>
    <col min="5059" max="5059" width="11" customWidth="1"/>
    <col min="5060" max="5060" width="15.109375" customWidth="1"/>
    <col min="5062" max="5062" width="12.109375" customWidth="1"/>
    <col min="5063" max="5063" width="24.88671875" customWidth="1"/>
    <col min="5064" max="5064" width="20.33203125" customWidth="1"/>
    <col min="5070" max="5070" width="13.44140625" customWidth="1"/>
    <col min="5105" max="5111" width="16" customWidth="1"/>
    <col min="5115" max="5115" width="14" customWidth="1"/>
    <col min="5121" max="5121" width="28.33203125" customWidth="1"/>
    <col min="5127" max="5127" width="15.5546875" customWidth="1"/>
    <col min="5128" max="5128" width="13" customWidth="1"/>
    <col min="5141" max="5141" width="12.44140625" customWidth="1"/>
    <col min="5143" max="5143" width="16.33203125" customWidth="1"/>
    <col min="5291" max="5291" width="13.33203125" customWidth="1"/>
    <col min="5292" max="5292" width="12.44140625" customWidth="1"/>
    <col min="5293" max="5293" width="11.6640625" customWidth="1"/>
    <col min="5294" max="5294" width="9.88671875" customWidth="1"/>
    <col min="5296" max="5296" width="10.88671875" customWidth="1"/>
    <col min="5302" max="5302" width="14" customWidth="1"/>
    <col min="5303" max="5303" width="12" customWidth="1"/>
    <col min="5304" max="5304" width="11.5546875" customWidth="1"/>
    <col min="5305" max="5305" width="11.44140625" customWidth="1"/>
    <col min="5306" max="5306" width="17.109375" customWidth="1"/>
    <col min="5307" max="5307" width="11.5546875" customWidth="1"/>
    <col min="5308" max="5308" width="13.88671875" customWidth="1"/>
    <col min="5312" max="5312" width="12.88671875" customWidth="1"/>
    <col min="5313" max="5314" width="10.6640625" customWidth="1"/>
    <col min="5315" max="5315" width="11" customWidth="1"/>
    <col min="5316" max="5316" width="15.109375" customWidth="1"/>
    <col min="5318" max="5318" width="12.109375" customWidth="1"/>
    <col min="5319" max="5319" width="24.88671875" customWidth="1"/>
    <col min="5320" max="5320" width="20.33203125" customWidth="1"/>
    <col min="5326" max="5326" width="13.44140625" customWidth="1"/>
    <col min="5361" max="5367" width="16" customWidth="1"/>
    <col min="5371" max="5371" width="14" customWidth="1"/>
    <col min="5377" max="5377" width="28.33203125" customWidth="1"/>
    <col min="5383" max="5383" width="15.5546875" customWidth="1"/>
    <col min="5384" max="5384" width="13" customWidth="1"/>
    <col min="5397" max="5397" width="12.44140625" customWidth="1"/>
    <col min="5399" max="5399" width="16.33203125" customWidth="1"/>
    <col min="5547" max="5547" width="13.33203125" customWidth="1"/>
    <col min="5548" max="5548" width="12.44140625" customWidth="1"/>
    <col min="5549" max="5549" width="11.6640625" customWidth="1"/>
    <col min="5550" max="5550" width="9.88671875" customWidth="1"/>
    <col min="5552" max="5552" width="10.88671875" customWidth="1"/>
    <col min="5558" max="5558" width="14" customWidth="1"/>
    <col min="5559" max="5559" width="12" customWidth="1"/>
    <col min="5560" max="5560" width="11.5546875" customWidth="1"/>
    <col min="5561" max="5561" width="11.44140625" customWidth="1"/>
    <col min="5562" max="5562" width="17.109375" customWidth="1"/>
    <col min="5563" max="5563" width="11.5546875" customWidth="1"/>
    <col min="5564" max="5564" width="13.88671875" customWidth="1"/>
    <col min="5568" max="5568" width="12.88671875" customWidth="1"/>
    <col min="5569" max="5570" width="10.6640625" customWidth="1"/>
    <col min="5571" max="5571" width="11" customWidth="1"/>
    <col min="5572" max="5572" width="15.109375" customWidth="1"/>
    <col min="5574" max="5574" width="12.109375" customWidth="1"/>
    <col min="5575" max="5575" width="24.88671875" customWidth="1"/>
    <col min="5576" max="5576" width="20.33203125" customWidth="1"/>
    <col min="5582" max="5582" width="13.44140625" customWidth="1"/>
    <col min="5617" max="5623" width="16" customWidth="1"/>
    <col min="5627" max="5627" width="14" customWidth="1"/>
    <col min="5633" max="5633" width="28.33203125" customWidth="1"/>
    <col min="5639" max="5639" width="15.5546875" customWidth="1"/>
    <col min="5640" max="5640" width="13" customWidth="1"/>
    <col min="5653" max="5653" width="12.44140625" customWidth="1"/>
    <col min="5655" max="5655" width="16.33203125" customWidth="1"/>
    <col min="5803" max="5803" width="13.33203125" customWidth="1"/>
    <col min="5804" max="5804" width="12.44140625" customWidth="1"/>
    <col min="5805" max="5805" width="11.6640625" customWidth="1"/>
    <col min="5806" max="5806" width="9.88671875" customWidth="1"/>
    <col min="5808" max="5808" width="10.88671875" customWidth="1"/>
    <col min="5814" max="5814" width="14" customWidth="1"/>
    <col min="5815" max="5815" width="12" customWidth="1"/>
    <col min="5816" max="5816" width="11.5546875" customWidth="1"/>
    <col min="5817" max="5817" width="11.44140625" customWidth="1"/>
    <col min="5818" max="5818" width="17.109375" customWidth="1"/>
    <col min="5819" max="5819" width="11.5546875" customWidth="1"/>
    <col min="5820" max="5820" width="13.88671875" customWidth="1"/>
    <col min="5824" max="5824" width="12.88671875" customWidth="1"/>
    <col min="5825" max="5826" width="10.6640625" customWidth="1"/>
    <col min="5827" max="5827" width="11" customWidth="1"/>
    <col min="5828" max="5828" width="15.109375" customWidth="1"/>
    <col min="5830" max="5830" width="12.109375" customWidth="1"/>
    <col min="5831" max="5831" width="24.88671875" customWidth="1"/>
    <col min="5832" max="5832" width="20.33203125" customWidth="1"/>
    <col min="5838" max="5838" width="13.44140625" customWidth="1"/>
    <col min="5873" max="5879" width="16" customWidth="1"/>
    <col min="5883" max="5883" width="14" customWidth="1"/>
    <col min="5889" max="5889" width="28.33203125" customWidth="1"/>
    <col min="5895" max="5895" width="15.5546875" customWidth="1"/>
    <col min="5896" max="5896" width="13" customWidth="1"/>
    <col min="5909" max="5909" width="12.44140625" customWidth="1"/>
    <col min="5911" max="5911" width="16.33203125" customWidth="1"/>
    <col min="6059" max="6059" width="13.33203125" customWidth="1"/>
    <col min="6060" max="6060" width="12.44140625" customWidth="1"/>
    <col min="6061" max="6061" width="11.6640625" customWidth="1"/>
    <col min="6062" max="6062" width="9.88671875" customWidth="1"/>
    <col min="6064" max="6064" width="10.88671875" customWidth="1"/>
    <col min="6070" max="6070" width="14" customWidth="1"/>
    <col min="6071" max="6071" width="12" customWidth="1"/>
    <col min="6072" max="6072" width="11.5546875" customWidth="1"/>
    <col min="6073" max="6073" width="11.44140625" customWidth="1"/>
    <col min="6074" max="6074" width="17.109375" customWidth="1"/>
    <col min="6075" max="6075" width="11.5546875" customWidth="1"/>
    <col min="6076" max="6076" width="13.88671875" customWidth="1"/>
    <col min="6080" max="6080" width="12.88671875" customWidth="1"/>
    <col min="6081" max="6082" width="10.6640625" customWidth="1"/>
    <col min="6083" max="6083" width="11" customWidth="1"/>
    <col min="6084" max="6084" width="15.109375" customWidth="1"/>
    <col min="6086" max="6086" width="12.109375" customWidth="1"/>
    <col min="6087" max="6087" width="24.88671875" customWidth="1"/>
    <col min="6088" max="6088" width="20.33203125" customWidth="1"/>
    <col min="6094" max="6094" width="13.44140625" customWidth="1"/>
    <col min="6129" max="6135" width="16" customWidth="1"/>
    <col min="6139" max="6139" width="14" customWidth="1"/>
    <col min="6145" max="6145" width="28.33203125" customWidth="1"/>
    <col min="6151" max="6151" width="15.5546875" customWidth="1"/>
    <col min="6152" max="6152" width="13" customWidth="1"/>
    <col min="6165" max="6165" width="12.44140625" customWidth="1"/>
    <col min="6167" max="6167" width="16.33203125" customWidth="1"/>
    <col min="6315" max="6315" width="13.33203125" customWidth="1"/>
    <col min="6316" max="6316" width="12.44140625" customWidth="1"/>
    <col min="6317" max="6317" width="11.6640625" customWidth="1"/>
    <col min="6318" max="6318" width="9.88671875" customWidth="1"/>
    <col min="6320" max="6320" width="10.88671875" customWidth="1"/>
    <col min="6326" max="6326" width="14" customWidth="1"/>
    <col min="6327" max="6327" width="12" customWidth="1"/>
    <col min="6328" max="6328" width="11.5546875" customWidth="1"/>
    <col min="6329" max="6329" width="11.44140625" customWidth="1"/>
    <col min="6330" max="6330" width="17.109375" customWidth="1"/>
    <col min="6331" max="6331" width="11.5546875" customWidth="1"/>
    <col min="6332" max="6332" width="13.88671875" customWidth="1"/>
    <col min="6336" max="6336" width="12.88671875" customWidth="1"/>
    <col min="6337" max="6338" width="10.6640625" customWidth="1"/>
    <col min="6339" max="6339" width="11" customWidth="1"/>
    <col min="6340" max="6340" width="15.109375" customWidth="1"/>
    <col min="6342" max="6342" width="12.109375" customWidth="1"/>
    <col min="6343" max="6343" width="24.88671875" customWidth="1"/>
    <col min="6344" max="6344" width="20.33203125" customWidth="1"/>
    <col min="6350" max="6350" width="13.44140625" customWidth="1"/>
    <col min="6385" max="6391" width="16" customWidth="1"/>
    <col min="6395" max="6395" width="14" customWidth="1"/>
    <col min="6401" max="6401" width="28.33203125" customWidth="1"/>
    <col min="6407" max="6407" width="15.5546875" customWidth="1"/>
    <col min="6408" max="6408" width="13" customWidth="1"/>
    <col min="6421" max="6421" width="12.44140625" customWidth="1"/>
    <col min="6423" max="6423" width="16.33203125" customWidth="1"/>
    <col min="6571" max="6571" width="13.33203125" customWidth="1"/>
    <col min="6572" max="6572" width="12.44140625" customWidth="1"/>
    <col min="6573" max="6573" width="11.6640625" customWidth="1"/>
    <col min="6574" max="6574" width="9.88671875" customWidth="1"/>
    <col min="6576" max="6576" width="10.88671875" customWidth="1"/>
    <col min="6582" max="6582" width="14" customWidth="1"/>
    <col min="6583" max="6583" width="12" customWidth="1"/>
    <col min="6584" max="6584" width="11.5546875" customWidth="1"/>
    <col min="6585" max="6585" width="11.44140625" customWidth="1"/>
    <col min="6586" max="6586" width="17.109375" customWidth="1"/>
    <col min="6587" max="6587" width="11.5546875" customWidth="1"/>
    <col min="6588" max="6588" width="13.88671875" customWidth="1"/>
    <col min="6592" max="6592" width="12.88671875" customWidth="1"/>
    <col min="6593" max="6594" width="10.6640625" customWidth="1"/>
    <col min="6595" max="6595" width="11" customWidth="1"/>
    <col min="6596" max="6596" width="15.109375" customWidth="1"/>
    <col min="6598" max="6598" width="12.109375" customWidth="1"/>
    <col min="6599" max="6599" width="24.88671875" customWidth="1"/>
    <col min="6600" max="6600" width="20.33203125" customWidth="1"/>
    <col min="6606" max="6606" width="13.44140625" customWidth="1"/>
    <col min="6641" max="6647" width="16" customWidth="1"/>
    <col min="6651" max="6651" width="14" customWidth="1"/>
    <col min="6657" max="6657" width="28.33203125" customWidth="1"/>
    <col min="6663" max="6663" width="15.5546875" customWidth="1"/>
    <col min="6664" max="6664" width="13" customWidth="1"/>
    <col min="6677" max="6677" width="12.44140625" customWidth="1"/>
    <col min="6679" max="6679" width="16.33203125" customWidth="1"/>
    <col min="6827" max="6827" width="13.33203125" customWidth="1"/>
    <col min="6828" max="6828" width="12.44140625" customWidth="1"/>
    <col min="6829" max="6829" width="11.6640625" customWidth="1"/>
    <col min="6830" max="6830" width="9.88671875" customWidth="1"/>
    <col min="6832" max="6832" width="10.88671875" customWidth="1"/>
    <col min="6838" max="6838" width="14" customWidth="1"/>
    <col min="6839" max="6839" width="12" customWidth="1"/>
    <col min="6840" max="6840" width="11.5546875" customWidth="1"/>
    <col min="6841" max="6841" width="11.44140625" customWidth="1"/>
    <col min="6842" max="6842" width="17.109375" customWidth="1"/>
    <col min="6843" max="6843" width="11.5546875" customWidth="1"/>
    <col min="6844" max="6844" width="13.88671875" customWidth="1"/>
    <col min="6848" max="6848" width="12.88671875" customWidth="1"/>
    <col min="6849" max="6850" width="10.6640625" customWidth="1"/>
    <col min="6851" max="6851" width="11" customWidth="1"/>
    <col min="6852" max="6852" width="15.109375" customWidth="1"/>
    <col min="6854" max="6854" width="12.109375" customWidth="1"/>
    <col min="6855" max="6855" width="24.88671875" customWidth="1"/>
    <col min="6856" max="6856" width="20.33203125" customWidth="1"/>
    <col min="6862" max="6862" width="13.44140625" customWidth="1"/>
    <col min="6897" max="6903" width="16" customWidth="1"/>
    <col min="6907" max="6907" width="14" customWidth="1"/>
    <col min="6913" max="6913" width="28.33203125" customWidth="1"/>
    <col min="6919" max="6919" width="15.5546875" customWidth="1"/>
    <col min="6920" max="6920" width="13" customWidth="1"/>
    <col min="6933" max="6933" width="12.44140625" customWidth="1"/>
    <col min="6935" max="6935" width="16.33203125" customWidth="1"/>
    <col min="7083" max="7083" width="13.33203125" customWidth="1"/>
    <col min="7084" max="7084" width="12.44140625" customWidth="1"/>
    <col min="7085" max="7085" width="11.6640625" customWidth="1"/>
    <col min="7086" max="7086" width="9.88671875" customWidth="1"/>
    <col min="7088" max="7088" width="10.88671875" customWidth="1"/>
    <col min="7094" max="7094" width="14" customWidth="1"/>
    <col min="7095" max="7095" width="12" customWidth="1"/>
    <col min="7096" max="7096" width="11.5546875" customWidth="1"/>
    <col min="7097" max="7097" width="11.44140625" customWidth="1"/>
    <col min="7098" max="7098" width="17.109375" customWidth="1"/>
    <col min="7099" max="7099" width="11.5546875" customWidth="1"/>
    <col min="7100" max="7100" width="13.88671875" customWidth="1"/>
    <col min="7104" max="7104" width="12.88671875" customWidth="1"/>
    <col min="7105" max="7106" width="10.6640625" customWidth="1"/>
    <col min="7107" max="7107" width="11" customWidth="1"/>
    <col min="7108" max="7108" width="15.109375" customWidth="1"/>
    <col min="7110" max="7110" width="12.109375" customWidth="1"/>
    <col min="7111" max="7111" width="24.88671875" customWidth="1"/>
    <col min="7112" max="7112" width="20.33203125" customWidth="1"/>
    <col min="7118" max="7118" width="13.44140625" customWidth="1"/>
    <col min="7153" max="7159" width="16" customWidth="1"/>
    <col min="7163" max="7163" width="14" customWidth="1"/>
    <col min="7169" max="7169" width="28.33203125" customWidth="1"/>
    <col min="7175" max="7175" width="15.5546875" customWidth="1"/>
    <col min="7176" max="7176" width="13" customWidth="1"/>
    <col min="7189" max="7189" width="12.44140625" customWidth="1"/>
    <col min="7191" max="7191" width="16.33203125" customWidth="1"/>
    <col min="7339" max="7339" width="13.33203125" customWidth="1"/>
    <col min="7340" max="7340" width="12.44140625" customWidth="1"/>
    <col min="7341" max="7341" width="11.6640625" customWidth="1"/>
    <col min="7342" max="7342" width="9.88671875" customWidth="1"/>
    <col min="7344" max="7344" width="10.88671875" customWidth="1"/>
    <col min="7350" max="7350" width="14" customWidth="1"/>
    <col min="7351" max="7351" width="12" customWidth="1"/>
    <col min="7352" max="7352" width="11.5546875" customWidth="1"/>
    <col min="7353" max="7353" width="11.44140625" customWidth="1"/>
    <col min="7354" max="7354" width="17.109375" customWidth="1"/>
    <col min="7355" max="7355" width="11.5546875" customWidth="1"/>
    <col min="7356" max="7356" width="13.88671875" customWidth="1"/>
    <col min="7360" max="7360" width="12.88671875" customWidth="1"/>
    <col min="7361" max="7362" width="10.6640625" customWidth="1"/>
    <col min="7363" max="7363" width="11" customWidth="1"/>
    <col min="7364" max="7364" width="15.109375" customWidth="1"/>
    <col min="7366" max="7366" width="12.109375" customWidth="1"/>
    <col min="7367" max="7367" width="24.88671875" customWidth="1"/>
    <col min="7368" max="7368" width="20.33203125" customWidth="1"/>
    <col min="7374" max="7374" width="13.44140625" customWidth="1"/>
    <col min="7409" max="7415" width="16" customWidth="1"/>
    <col min="7419" max="7419" width="14" customWidth="1"/>
    <col min="7425" max="7425" width="28.33203125" customWidth="1"/>
    <col min="7431" max="7431" width="15.5546875" customWidth="1"/>
    <col min="7432" max="7432" width="13" customWidth="1"/>
    <col min="7445" max="7445" width="12.44140625" customWidth="1"/>
    <col min="7447" max="7447" width="16.33203125" customWidth="1"/>
    <col min="7595" max="7595" width="13.33203125" customWidth="1"/>
    <col min="7596" max="7596" width="12.44140625" customWidth="1"/>
    <col min="7597" max="7597" width="11.6640625" customWidth="1"/>
    <col min="7598" max="7598" width="9.88671875" customWidth="1"/>
    <col min="7600" max="7600" width="10.88671875" customWidth="1"/>
    <col min="7606" max="7606" width="14" customWidth="1"/>
    <col min="7607" max="7607" width="12" customWidth="1"/>
    <col min="7608" max="7608" width="11.5546875" customWidth="1"/>
    <col min="7609" max="7609" width="11.44140625" customWidth="1"/>
    <col min="7610" max="7610" width="17.109375" customWidth="1"/>
    <col min="7611" max="7611" width="11.5546875" customWidth="1"/>
    <col min="7612" max="7612" width="13.88671875" customWidth="1"/>
    <col min="7616" max="7616" width="12.88671875" customWidth="1"/>
    <col min="7617" max="7618" width="10.6640625" customWidth="1"/>
    <col min="7619" max="7619" width="11" customWidth="1"/>
    <col min="7620" max="7620" width="15.109375" customWidth="1"/>
    <col min="7622" max="7622" width="12.109375" customWidth="1"/>
    <col min="7623" max="7623" width="24.88671875" customWidth="1"/>
    <col min="7624" max="7624" width="20.33203125" customWidth="1"/>
    <col min="7630" max="7630" width="13.44140625" customWidth="1"/>
    <col min="7665" max="7671" width="16" customWidth="1"/>
    <col min="7675" max="7675" width="14" customWidth="1"/>
    <col min="7681" max="7681" width="28.33203125" customWidth="1"/>
    <col min="7687" max="7687" width="15.5546875" customWidth="1"/>
    <col min="7688" max="7688" width="13" customWidth="1"/>
    <col min="7701" max="7701" width="12.44140625" customWidth="1"/>
    <col min="7703" max="7703" width="16.33203125" customWidth="1"/>
    <col min="7851" max="7851" width="13.33203125" customWidth="1"/>
    <col min="7852" max="7852" width="12.44140625" customWidth="1"/>
    <col min="7853" max="7853" width="11.6640625" customWidth="1"/>
    <col min="7854" max="7854" width="9.88671875" customWidth="1"/>
    <col min="7856" max="7856" width="10.88671875" customWidth="1"/>
    <col min="7862" max="7862" width="14" customWidth="1"/>
    <col min="7863" max="7863" width="12" customWidth="1"/>
    <col min="7864" max="7864" width="11.5546875" customWidth="1"/>
    <col min="7865" max="7865" width="11.44140625" customWidth="1"/>
    <col min="7866" max="7866" width="17.109375" customWidth="1"/>
    <col min="7867" max="7867" width="11.5546875" customWidth="1"/>
    <col min="7868" max="7868" width="13.88671875" customWidth="1"/>
    <col min="7872" max="7872" width="12.88671875" customWidth="1"/>
    <col min="7873" max="7874" width="10.6640625" customWidth="1"/>
    <col min="7875" max="7875" width="11" customWidth="1"/>
    <col min="7876" max="7876" width="15.109375" customWidth="1"/>
    <col min="7878" max="7878" width="12.109375" customWidth="1"/>
    <col min="7879" max="7879" width="24.88671875" customWidth="1"/>
    <col min="7880" max="7880" width="20.33203125" customWidth="1"/>
    <col min="7886" max="7886" width="13.44140625" customWidth="1"/>
    <col min="7921" max="7927" width="16" customWidth="1"/>
    <col min="7931" max="7931" width="14" customWidth="1"/>
    <col min="7937" max="7937" width="28.33203125" customWidth="1"/>
    <col min="7943" max="7943" width="15.5546875" customWidth="1"/>
    <col min="7944" max="7944" width="13" customWidth="1"/>
    <col min="7957" max="7957" width="12.44140625" customWidth="1"/>
    <col min="7959" max="7959" width="16.33203125" customWidth="1"/>
    <col min="8107" max="8107" width="13.33203125" customWidth="1"/>
    <col min="8108" max="8108" width="12.44140625" customWidth="1"/>
    <col min="8109" max="8109" width="11.6640625" customWidth="1"/>
    <col min="8110" max="8110" width="9.88671875" customWidth="1"/>
    <col min="8112" max="8112" width="10.88671875" customWidth="1"/>
    <col min="8118" max="8118" width="14" customWidth="1"/>
    <col min="8119" max="8119" width="12" customWidth="1"/>
    <col min="8120" max="8120" width="11.5546875" customWidth="1"/>
    <col min="8121" max="8121" width="11.44140625" customWidth="1"/>
    <col min="8122" max="8122" width="17.109375" customWidth="1"/>
    <col min="8123" max="8123" width="11.5546875" customWidth="1"/>
    <col min="8124" max="8124" width="13.88671875" customWidth="1"/>
    <col min="8128" max="8128" width="12.88671875" customWidth="1"/>
    <col min="8129" max="8130" width="10.6640625" customWidth="1"/>
    <col min="8131" max="8131" width="11" customWidth="1"/>
    <col min="8132" max="8132" width="15.109375" customWidth="1"/>
    <col min="8134" max="8134" width="12.109375" customWidth="1"/>
    <col min="8135" max="8135" width="24.88671875" customWidth="1"/>
    <col min="8136" max="8136" width="20.33203125" customWidth="1"/>
    <col min="8142" max="8142" width="13.44140625" customWidth="1"/>
    <col min="8177" max="8183" width="16" customWidth="1"/>
    <col min="8187" max="8187" width="14" customWidth="1"/>
    <col min="8193" max="8193" width="28.33203125" customWidth="1"/>
    <col min="8199" max="8199" width="15.5546875" customWidth="1"/>
    <col min="8200" max="8200" width="13" customWidth="1"/>
    <col min="8213" max="8213" width="12.44140625" customWidth="1"/>
    <col min="8215" max="8215" width="16.33203125" customWidth="1"/>
    <col min="8363" max="8363" width="13.33203125" customWidth="1"/>
    <col min="8364" max="8364" width="12.44140625" customWidth="1"/>
    <col min="8365" max="8365" width="11.6640625" customWidth="1"/>
    <col min="8366" max="8366" width="9.88671875" customWidth="1"/>
    <col min="8368" max="8368" width="10.88671875" customWidth="1"/>
    <col min="8374" max="8374" width="14" customWidth="1"/>
    <col min="8375" max="8375" width="12" customWidth="1"/>
    <col min="8376" max="8376" width="11.5546875" customWidth="1"/>
    <col min="8377" max="8377" width="11.44140625" customWidth="1"/>
    <col min="8378" max="8378" width="17.109375" customWidth="1"/>
    <col min="8379" max="8379" width="11.5546875" customWidth="1"/>
    <col min="8380" max="8380" width="13.88671875" customWidth="1"/>
    <col min="8384" max="8384" width="12.88671875" customWidth="1"/>
    <col min="8385" max="8386" width="10.6640625" customWidth="1"/>
    <col min="8387" max="8387" width="11" customWidth="1"/>
    <col min="8388" max="8388" width="15.109375" customWidth="1"/>
    <col min="8390" max="8390" width="12.109375" customWidth="1"/>
    <col min="8391" max="8391" width="24.88671875" customWidth="1"/>
    <col min="8392" max="8392" width="20.33203125" customWidth="1"/>
    <col min="8398" max="8398" width="13.44140625" customWidth="1"/>
    <col min="8433" max="8439" width="16" customWidth="1"/>
    <col min="8443" max="8443" width="14" customWidth="1"/>
    <col min="8449" max="8449" width="28.33203125" customWidth="1"/>
    <col min="8455" max="8455" width="15.5546875" customWidth="1"/>
    <col min="8456" max="8456" width="13" customWidth="1"/>
    <col min="8469" max="8469" width="12.44140625" customWidth="1"/>
    <col min="8471" max="8471" width="16.33203125" customWidth="1"/>
    <col min="8619" max="8619" width="13.33203125" customWidth="1"/>
    <col min="8620" max="8620" width="12.44140625" customWidth="1"/>
    <col min="8621" max="8621" width="11.6640625" customWidth="1"/>
    <col min="8622" max="8622" width="9.88671875" customWidth="1"/>
    <col min="8624" max="8624" width="10.88671875" customWidth="1"/>
    <col min="8630" max="8630" width="14" customWidth="1"/>
    <col min="8631" max="8631" width="12" customWidth="1"/>
    <col min="8632" max="8632" width="11.5546875" customWidth="1"/>
    <col min="8633" max="8633" width="11.44140625" customWidth="1"/>
    <col min="8634" max="8634" width="17.109375" customWidth="1"/>
    <col min="8635" max="8635" width="11.5546875" customWidth="1"/>
    <col min="8636" max="8636" width="13.88671875" customWidth="1"/>
    <col min="8640" max="8640" width="12.88671875" customWidth="1"/>
    <col min="8641" max="8642" width="10.6640625" customWidth="1"/>
    <col min="8643" max="8643" width="11" customWidth="1"/>
    <col min="8644" max="8644" width="15.109375" customWidth="1"/>
    <col min="8646" max="8646" width="12.109375" customWidth="1"/>
    <col min="8647" max="8647" width="24.88671875" customWidth="1"/>
    <col min="8648" max="8648" width="20.33203125" customWidth="1"/>
    <col min="8654" max="8654" width="13.44140625" customWidth="1"/>
    <col min="8689" max="8695" width="16" customWidth="1"/>
    <col min="8699" max="8699" width="14" customWidth="1"/>
    <col min="8705" max="8705" width="28.33203125" customWidth="1"/>
    <col min="8711" max="8711" width="15.5546875" customWidth="1"/>
    <col min="8712" max="8712" width="13" customWidth="1"/>
    <col min="8725" max="8725" width="12.44140625" customWidth="1"/>
    <col min="8727" max="8727" width="16.33203125" customWidth="1"/>
    <col min="8875" max="8875" width="13.33203125" customWidth="1"/>
    <col min="8876" max="8876" width="12.44140625" customWidth="1"/>
    <col min="8877" max="8877" width="11.6640625" customWidth="1"/>
    <col min="8878" max="8878" width="9.88671875" customWidth="1"/>
    <col min="8880" max="8880" width="10.88671875" customWidth="1"/>
    <col min="8886" max="8886" width="14" customWidth="1"/>
    <col min="8887" max="8887" width="12" customWidth="1"/>
    <col min="8888" max="8888" width="11.5546875" customWidth="1"/>
    <col min="8889" max="8889" width="11.44140625" customWidth="1"/>
    <col min="8890" max="8890" width="17.109375" customWidth="1"/>
    <col min="8891" max="8891" width="11.5546875" customWidth="1"/>
    <col min="8892" max="8892" width="13.88671875" customWidth="1"/>
    <col min="8896" max="8896" width="12.88671875" customWidth="1"/>
    <col min="8897" max="8898" width="10.6640625" customWidth="1"/>
    <col min="8899" max="8899" width="11" customWidth="1"/>
    <col min="8900" max="8900" width="15.109375" customWidth="1"/>
    <col min="8902" max="8902" width="12.109375" customWidth="1"/>
    <col min="8903" max="8903" width="24.88671875" customWidth="1"/>
    <col min="8904" max="8904" width="20.33203125" customWidth="1"/>
    <col min="8910" max="8910" width="13.44140625" customWidth="1"/>
    <col min="8945" max="8951" width="16" customWidth="1"/>
    <col min="8955" max="8955" width="14" customWidth="1"/>
    <col min="8961" max="8961" width="28.33203125" customWidth="1"/>
    <col min="8967" max="8967" width="15.5546875" customWidth="1"/>
    <col min="8968" max="8968" width="13" customWidth="1"/>
    <col min="8981" max="8981" width="12.44140625" customWidth="1"/>
    <col min="8983" max="8983" width="16.33203125" customWidth="1"/>
    <col min="9131" max="9131" width="13.33203125" customWidth="1"/>
    <col min="9132" max="9132" width="12.44140625" customWidth="1"/>
    <col min="9133" max="9133" width="11.6640625" customWidth="1"/>
    <col min="9134" max="9134" width="9.88671875" customWidth="1"/>
    <col min="9136" max="9136" width="10.88671875" customWidth="1"/>
    <col min="9142" max="9142" width="14" customWidth="1"/>
    <col min="9143" max="9143" width="12" customWidth="1"/>
    <col min="9144" max="9144" width="11.5546875" customWidth="1"/>
    <col min="9145" max="9145" width="11.44140625" customWidth="1"/>
    <col min="9146" max="9146" width="17.109375" customWidth="1"/>
    <col min="9147" max="9147" width="11.5546875" customWidth="1"/>
    <col min="9148" max="9148" width="13.88671875" customWidth="1"/>
    <col min="9152" max="9152" width="12.88671875" customWidth="1"/>
    <col min="9153" max="9154" width="10.6640625" customWidth="1"/>
    <col min="9155" max="9155" width="11" customWidth="1"/>
    <col min="9156" max="9156" width="15.109375" customWidth="1"/>
    <col min="9158" max="9158" width="12.109375" customWidth="1"/>
    <col min="9159" max="9159" width="24.88671875" customWidth="1"/>
    <col min="9160" max="9160" width="20.33203125" customWidth="1"/>
    <col min="9166" max="9166" width="13.44140625" customWidth="1"/>
    <col min="9201" max="9207" width="16" customWidth="1"/>
    <col min="9211" max="9211" width="14" customWidth="1"/>
    <col min="9217" max="9217" width="28.33203125" customWidth="1"/>
    <col min="9223" max="9223" width="15.5546875" customWidth="1"/>
    <col min="9224" max="9224" width="13" customWidth="1"/>
    <col min="9237" max="9237" width="12.44140625" customWidth="1"/>
    <col min="9239" max="9239" width="16.33203125" customWidth="1"/>
    <col min="9387" max="9387" width="13.33203125" customWidth="1"/>
    <col min="9388" max="9388" width="12.44140625" customWidth="1"/>
    <col min="9389" max="9389" width="11.6640625" customWidth="1"/>
    <col min="9390" max="9390" width="9.88671875" customWidth="1"/>
    <col min="9392" max="9392" width="10.88671875" customWidth="1"/>
    <col min="9398" max="9398" width="14" customWidth="1"/>
    <col min="9399" max="9399" width="12" customWidth="1"/>
    <col min="9400" max="9400" width="11.5546875" customWidth="1"/>
    <col min="9401" max="9401" width="11.44140625" customWidth="1"/>
    <col min="9402" max="9402" width="17.109375" customWidth="1"/>
    <col min="9403" max="9403" width="11.5546875" customWidth="1"/>
    <col min="9404" max="9404" width="13.88671875" customWidth="1"/>
    <col min="9408" max="9408" width="12.88671875" customWidth="1"/>
    <col min="9409" max="9410" width="10.6640625" customWidth="1"/>
    <col min="9411" max="9411" width="11" customWidth="1"/>
    <col min="9412" max="9412" width="15.109375" customWidth="1"/>
    <col min="9414" max="9414" width="12.109375" customWidth="1"/>
    <col min="9415" max="9415" width="24.88671875" customWidth="1"/>
    <col min="9416" max="9416" width="20.33203125" customWidth="1"/>
    <col min="9422" max="9422" width="13.44140625" customWidth="1"/>
    <col min="9457" max="9463" width="16" customWidth="1"/>
    <col min="9467" max="9467" width="14" customWidth="1"/>
    <col min="9473" max="9473" width="28.33203125" customWidth="1"/>
    <col min="9479" max="9479" width="15.5546875" customWidth="1"/>
    <col min="9480" max="9480" width="13" customWidth="1"/>
    <col min="9493" max="9493" width="12.44140625" customWidth="1"/>
    <col min="9495" max="9495" width="16.33203125" customWidth="1"/>
    <col min="9643" max="9643" width="13.33203125" customWidth="1"/>
    <col min="9644" max="9644" width="12.44140625" customWidth="1"/>
    <col min="9645" max="9645" width="11.6640625" customWidth="1"/>
    <col min="9646" max="9646" width="9.88671875" customWidth="1"/>
    <col min="9648" max="9648" width="10.88671875" customWidth="1"/>
    <col min="9654" max="9654" width="14" customWidth="1"/>
    <col min="9655" max="9655" width="12" customWidth="1"/>
    <col min="9656" max="9656" width="11.5546875" customWidth="1"/>
    <col min="9657" max="9657" width="11.44140625" customWidth="1"/>
    <col min="9658" max="9658" width="17.109375" customWidth="1"/>
    <col min="9659" max="9659" width="11.5546875" customWidth="1"/>
    <col min="9660" max="9660" width="13.88671875" customWidth="1"/>
    <col min="9664" max="9664" width="12.88671875" customWidth="1"/>
    <col min="9665" max="9666" width="10.6640625" customWidth="1"/>
    <col min="9667" max="9667" width="11" customWidth="1"/>
    <col min="9668" max="9668" width="15.109375" customWidth="1"/>
    <col min="9670" max="9670" width="12.109375" customWidth="1"/>
    <col min="9671" max="9671" width="24.88671875" customWidth="1"/>
    <col min="9672" max="9672" width="20.33203125" customWidth="1"/>
    <col min="9678" max="9678" width="13.44140625" customWidth="1"/>
    <col min="9713" max="9719" width="16" customWidth="1"/>
    <col min="9723" max="9723" width="14" customWidth="1"/>
    <col min="9729" max="9729" width="28.33203125" customWidth="1"/>
    <col min="9735" max="9735" width="15.5546875" customWidth="1"/>
    <col min="9736" max="9736" width="13" customWidth="1"/>
    <col min="9749" max="9749" width="12.44140625" customWidth="1"/>
    <col min="9751" max="9751" width="16.33203125" customWidth="1"/>
    <col min="9899" max="9899" width="13.33203125" customWidth="1"/>
    <col min="9900" max="9900" width="12.44140625" customWidth="1"/>
    <col min="9901" max="9901" width="11.6640625" customWidth="1"/>
    <col min="9902" max="9902" width="9.88671875" customWidth="1"/>
    <col min="9904" max="9904" width="10.88671875" customWidth="1"/>
    <col min="9910" max="9910" width="14" customWidth="1"/>
    <col min="9911" max="9911" width="12" customWidth="1"/>
    <col min="9912" max="9912" width="11.5546875" customWidth="1"/>
    <col min="9913" max="9913" width="11.44140625" customWidth="1"/>
    <col min="9914" max="9914" width="17.109375" customWidth="1"/>
    <col min="9915" max="9915" width="11.5546875" customWidth="1"/>
    <col min="9916" max="9916" width="13.88671875" customWidth="1"/>
    <col min="9920" max="9920" width="12.88671875" customWidth="1"/>
    <col min="9921" max="9922" width="10.6640625" customWidth="1"/>
    <col min="9923" max="9923" width="11" customWidth="1"/>
    <col min="9924" max="9924" width="15.109375" customWidth="1"/>
    <col min="9926" max="9926" width="12.109375" customWidth="1"/>
    <col min="9927" max="9927" width="24.88671875" customWidth="1"/>
    <col min="9928" max="9928" width="20.33203125" customWidth="1"/>
    <col min="9934" max="9934" width="13.44140625" customWidth="1"/>
    <col min="9969" max="9975" width="16" customWidth="1"/>
    <col min="9979" max="9979" width="14" customWidth="1"/>
    <col min="9985" max="9985" width="28.33203125" customWidth="1"/>
    <col min="9991" max="9991" width="15.5546875" customWidth="1"/>
    <col min="9992" max="9992" width="13" customWidth="1"/>
    <col min="10005" max="10005" width="12.44140625" customWidth="1"/>
    <col min="10007" max="10007" width="16.33203125" customWidth="1"/>
    <col min="10155" max="10155" width="13.33203125" customWidth="1"/>
    <col min="10156" max="10156" width="12.44140625" customWidth="1"/>
    <col min="10157" max="10157" width="11.6640625" customWidth="1"/>
    <col min="10158" max="10158" width="9.88671875" customWidth="1"/>
    <col min="10160" max="10160" width="10.88671875" customWidth="1"/>
    <col min="10166" max="10166" width="14" customWidth="1"/>
    <col min="10167" max="10167" width="12" customWidth="1"/>
    <col min="10168" max="10168" width="11.5546875" customWidth="1"/>
    <col min="10169" max="10169" width="11.44140625" customWidth="1"/>
    <col min="10170" max="10170" width="17.109375" customWidth="1"/>
    <col min="10171" max="10171" width="11.5546875" customWidth="1"/>
    <col min="10172" max="10172" width="13.88671875" customWidth="1"/>
    <col min="10176" max="10176" width="12.88671875" customWidth="1"/>
    <col min="10177" max="10178" width="10.6640625" customWidth="1"/>
    <col min="10179" max="10179" width="11" customWidth="1"/>
    <col min="10180" max="10180" width="15.109375" customWidth="1"/>
    <col min="10182" max="10182" width="12.109375" customWidth="1"/>
    <col min="10183" max="10183" width="24.88671875" customWidth="1"/>
    <col min="10184" max="10184" width="20.33203125" customWidth="1"/>
    <col min="10190" max="10190" width="13.44140625" customWidth="1"/>
    <col min="10225" max="10231" width="16" customWidth="1"/>
    <col min="10235" max="10235" width="14" customWidth="1"/>
    <col min="10241" max="10241" width="28.33203125" customWidth="1"/>
    <col min="10247" max="10247" width="15.5546875" customWidth="1"/>
    <col min="10248" max="10248" width="13" customWidth="1"/>
    <col min="10261" max="10261" width="12.44140625" customWidth="1"/>
    <col min="10263" max="10263" width="16.33203125" customWidth="1"/>
    <col min="10411" max="10411" width="13.33203125" customWidth="1"/>
    <col min="10412" max="10412" width="12.44140625" customWidth="1"/>
    <col min="10413" max="10413" width="11.6640625" customWidth="1"/>
    <col min="10414" max="10414" width="9.88671875" customWidth="1"/>
    <col min="10416" max="10416" width="10.88671875" customWidth="1"/>
    <col min="10422" max="10422" width="14" customWidth="1"/>
    <col min="10423" max="10423" width="12" customWidth="1"/>
    <col min="10424" max="10424" width="11.5546875" customWidth="1"/>
    <col min="10425" max="10425" width="11.44140625" customWidth="1"/>
    <col min="10426" max="10426" width="17.109375" customWidth="1"/>
    <col min="10427" max="10427" width="11.5546875" customWidth="1"/>
    <col min="10428" max="10428" width="13.88671875" customWidth="1"/>
    <col min="10432" max="10432" width="12.88671875" customWidth="1"/>
    <col min="10433" max="10434" width="10.6640625" customWidth="1"/>
    <col min="10435" max="10435" width="11" customWidth="1"/>
    <col min="10436" max="10436" width="15.109375" customWidth="1"/>
    <col min="10438" max="10438" width="12.109375" customWidth="1"/>
    <col min="10439" max="10439" width="24.88671875" customWidth="1"/>
    <col min="10440" max="10440" width="20.33203125" customWidth="1"/>
    <col min="10446" max="10446" width="13.44140625" customWidth="1"/>
    <col min="10481" max="10487" width="16" customWidth="1"/>
    <col min="10491" max="10491" width="14" customWidth="1"/>
    <col min="10497" max="10497" width="28.33203125" customWidth="1"/>
    <col min="10503" max="10503" width="15.5546875" customWidth="1"/>
    <col min="10504" max="10504" width="13" customWidth="1"/>
    <col min="10517" max="10517" width="12.44140625" customWidth="1"/>
    <col min="10519" max="10519" width="16.33203125" customWidth="1"/>
    <col min="10667" max="10667" width="13.33203125" customWidth="1"/>
    <col min="10668" max="10668" width="12.44140625" customWidth="1"/>
    <col min="10669" max="10669" width="11.6640625" customWidth="1"/>
    <col min="10670" max="10670" width="9.88671875" customWidth="1"/>
    <col min="10672" max="10672" width="10.88671875" customWidth="1"/>
    <col min="10678" max="10678" width="14" customWidth="1"/>
    <col min="10679" max="10679" width="12" customWidth="1"/>
    <col min="10680" max="10680" width="11.5546875" customWidth="1"/>
    <col min="10681" max="10681" width="11.44140625" customWidth="1"/>
    <col min="10682" max="10682" width="17.109375" customWidth="1"/>
    <col min="10683" max="10683" width="11.5546875" customWidth="1"/>
    <col min="10684" max="10684" width="13.88671875" customWidth="1"/>
    <col min="10688" max="10688" width="12.88671875" customWidth="1"/>
    <col min="10689" max="10690" width="10.6640625" customWidth="1"/>
    <col min="10691" max="10691" width="11" customWidth="1"/>
    <col min="10692" max="10692" width="15.109375" customWidth="1"/>
    <col min="10694" max="10694" width="12.109375" customWidth="1"/>
    <col min="10695" max="10695" width="24.88671875" customWidth="1"/>
    <col min="10696" max="10696" width="20.33203125" customWidth="1"/>
    <col min="10702" max="10702" width="13.44140625" customWidth="1"/>
    <col min="10737" max="10743" width="16" customWidth="1"/>
    <col min="10747" max="10747" width="14" customWidth="1"/>
    <col min="10753" max="10753" width="28.33203125" customWidth="1"/>
    <col min="10759" max="10759" width="15.5546875" customWidth="1"/>
    <col min="10760" max="10760" width="13" customWidth="1"/>
    <col min="10773" max="10773" width="12.44140625" customWidth="1"/>
    <col min="10775" max="10775" width="16.33203125" customWidth="1"/>
    <col min="10923" max="10923" width="13.33203125" customWidth="1"/>
    <col min="10924" max="10924" width="12.44140625" customWidth="1"/>
    <col min="10925" max="10925" width="11.6640625" customWidth="1"/>
    <col min="10926" max="10926" width="9.88671875" customWidth="1"/>
    <col min="10928" max="10928" width="10.88671875" customWidth="1"/>
    <col min="10934" max="10934" width="14" customWidth="1"/>
    <col min="10935" max="10935" width="12" customWidth="1"/>
    <col min="10936" max="10936" width="11.5546875" customWidth="1"/>
    <col min="10937" max="10937" width="11.44140625" customWidth="1"/>
    <col min="10938" max="10938" width="17.109375" customWidth="1"/>
    <col min="10939" max="10939" width="11.5546875" customWidth="1"/>
    <col min="10940" max="10940" width="13.88671875" customWidth="1"/>
    <col min="10944" max="10944" width="12.88671875" customWidth="1"/>
    <col min="10945" max="10946" width="10.6640625" customWidth="1"/>
    <col min="10947" max="10947" width="11" customWidth="1"/>
    <col min="10948" max="10948" width="15.109375" customWidth="1"/>
    <col min="10950" max="10950" width="12.109375" customWidth="1"/>
    <col min="10951" max="10951" width="24.88671875" customWidth="1"/>
    <col min="10952" max="10952" width="20.33203125" customWidth="1"/>
    <col min="10958" max="10958" width="13.44140625" customWidth="1"/>
    <col min="10993" max="10999" width="16" customWidth="1"/>
    <col min="11003" max="11003" width="14" customWidth="1"/>
    <col min="11009" max="11009" width="28.33203125" customWidth="1"/>
    <col min="11015" max="11015" width="15.5546875" customWidth="1"/>
    <col min="11016" max="11016" width="13" customWidth="1"/>
    <col min="11029" max="11029" width="12.44140625" customWidth="1"/>
    <col min="11031" max="11031" width="16.33203125" customWidth="1"/>
    <col min="11179" max="11179" width="13.33203125" customWidth="1"/>
    <col min="11180" max="11180" width="12.44140625" customWidth="1"/>
    <col min="11181" max="11181" width="11.6640625" customWidth="1"/>
    <col min="11182" max="11182" width="9.88671875" customWidth="1"/>
    <col min="11184" max="11184" width="10.88671875" customWidth="1"/>
    <col min="11190" max="11190" width="14" customWidth="1"/>
    <col min="11191" max="11191" width="12" customWidth="1"/>
    <col min="11192" max="11192" width="11.5546875" customWidth="1"/>
    <col min="11193" max="11193" width="11.44140625" customWidth="1"/>
    <col min="11194" max="11194" width="17.109375" customWidth="1"/>
    <col min="11195" max="11195" width="11.5546875" customWidth="1"/>
    <col min="11196" max="11196" width="13.88671875" customWidth="1"/>
    <col min="11200" max="11200" width="12.88671875" customWidth="1"/>
    <col min="11201" max="11202" width="10.6640625" customWidth="1"/>
    <col min="11203" max="11203" width="11" customWidth="1"/>
    <col min="11204" max="11204" width="15.109375" customWidth="1"/>
    <col min="11206" max="11206" width="12.109375" customWidth="1"/>
    <col min="11207" max="11207" width="24.88671875" customWidth="1"/>
    <col min="11208" max="11208" width="20.33203125" customWidth="1"/>
    <col min="11214" max="11214" width="13.44140625" customWidth="1"/>
    <col min="11249" max="11255" width="16" customWidth="1"/>
    <col min="11259" max="11259" width="14" customWidth="1"/>
    <col min="11265" max="11265" width="28.33203125" customWidth="1"/>
    <col min="11271" max="11271" width="15.5546875" customWidth="1"/>
    <col min="11272" max="11272" width="13" customWidth="1"/>
    <col min="11285" max="11285" width="12.44140625" customWidth="1"/>
    <col min="11287" max="11287" width="16.33203125" customWidth="1"/>
    <col min="11435" max="11435" width="13.33203125" customWidth="1"/>
    <col min="11436" max="11436" width="12.44140625" customWidth="1"/>
    <col min="11437" max="11437" width="11.6640625" customWidth="1"/>
    <col min="11438" max="11438" width="9.88671875" customWidth="1"/>
    <col min="11440" max="11440" width="10.88671875" customWidth="1"/>
    <col min="11446" max="11446" width="14" customWidth="1"/>
    <col min="11447" max="11447" width="12" customWidth="1"/>
    <col min="11448" max="11448" width="11.5546875" customWidth="1"/>
    <col min="11449" max="11449" width="11.44140625" customWidth="1"/>
    <col min="11450" max="11450" width="17.109375" customWidth="1"/>
    <col min="11451" max="11451" width="11.5546875" customWidth="1"/>
    <col min="11452" max="11452" width="13.88671875" customWidth="1"/>
    <col min="11456" max="11456" width="12.88671875" customWidth="1"/>
    <col min="11457" max="11458" width="10.6640625" customWidth="1"/>
    <col min="11459" max="11459" width="11" customWidth="1"/>
    <col min="11460" max="11460" width="15.109375" customWidth="1"/>
    <col min="11462" max="11462" width="12.109375" customWidth="1"/>
    <col min="11463" max="11463" width="24.88671875" customWidth="1"/>
    <col min="11464" max="11464" width="20.33203125" customWidth="1"/>
    <col min="11470" max="11470" width="13.44140625" customWidth="1"/>
    <col min="11505" max="11511" width="16" customWidth="1"/>
    <col min="11515" max="11515" width="14" customWidth="1"/>
    <col min="11521" max="11521" width="28.33203125" customWidth="1"/>
    <col min="11527" max="11527" width="15.5546875" customWidth="1"/>
    <col min="11528" max="11528" width="13" customWidth="1"/>
    <col min="11541" max="11541" width="12.44140625" customWidth="1"/>
    <col min="11543" max="11543" width="16.33203125" customWidth="1"/>
    <col min="11691" max="11691" width="13.33203125" customWidth="1"/>
    <col min="11692" max="11692" width="12.44140625" customWidth="1"/>
    <col min="11693" max="11693" width="11.6640625" customWidth="1"/>
    <col min="11694" max="11694" width="9.88671875" customWidth="1"/>
    <col min="11696" max="11696" width="10.88671875" customWidth="1"/>
    <col min="11702" max="11702" width="14" customWidth="1"/>
    <col min="11703" max="11703" width="12" customWidth="1"/>
    <col min="11704" max="11704" width="11.5546875" customWidth="1"/>
    <col min="11705" max="11705" width="11.44140625" customWidth="1"/>
    <col min="11706" max="11706" width="17.109375" customWidth="1"/>
    <col min="11707" max="11707" width="11.5546875" customWidth="1"/>
    <col min="11708" max="11708" width="13.88671875" customWidth="1"/>
    <col min="11712" max="11712" width="12.88671875" customWidth="1"/>
    <col min="11713" max="11714" width="10.6640625" customWidth="1"/>
    <col min="11715" max="11715" width="11" customWidth="1"/>
    <col min="11716" max="11716" width="15.109375" customWidth="1"/>
    <col min="11718" max="11718" width="12.109375" customWidth="1"/>
    <col min="11719" max="11719" width="24.88671875" customWidth="1"/>
    <col min="11720" max="11720" width="20.33203125" customWidth="1"/>
    <col min="11726" max="11726" width="13.44140625" customWidth="1"/>
    <col min="11761" max="11767" width="16" customWidth="1"/>
    <col min="11771" max="11771" width="14" customWidth="1"/>
    <col min="11777" max="11777" width="28.33203125" customWidth="1"/>
    <col min="11783" max="11783" width="15.5546875" customWidth="1"/>
    <col min="11784" max="11784" width="13" customWidth="1"/>
    <col min="11797" max="11797" width="12.44140625" customWidth="1"/>
    <col min="11799" max="11799" width="16.33203125" customWidth="1"/>
    <col min="11947" max="11947" width="13.33203125" customWidth="1"/>
    <col min="11948" max="11948" width="12.44140625" customWidth="1"/>
    <col min="11949" max="11949" width="11.6640625" customWidth="1"/>
    <col min="11950" max="11950" width="9.88671875" customWidth="1"/>
    <col min="11952" max="11952" width="10.88671875" customWidth="1"/>
    <col min="11958" max="11958" width="14" customWidth="1"/>
    <col min="11959" max="11959" width="12" customWidth="1"/>
    <col min="11960" max="11960" width="11.5546875" customWidth="1"/>
    <col min="11961" max="11961" width="11.44140625" customWidth="1"/>
    <col min="11962" max="11962" width="17.109375" customWidth="1"/>
    <col min="11963" max="11963" width="11.5546875" customWidth="1"/>
    <col min="11964" max="11964" width="13.88671875" customWidth="1"/>
    <col min="11968" max="11968" width="12.88671875" customWidth="1"/>
    <col min="11969" max="11970" width="10.6640625" customWidth="1"/>
    <col min="11971" max="11971" width="11" customWidth="1"/>
    <col min="11972" max="11972" width="15.109375" customWidth="1"/>
    <col min="11974" max="11974" width="12.109375" customWidth="1"/>
    <col min="11975" max="11975" width="24.88671875" customWidth="1"/>
    <col min="11976" max="11976" width="20.33203125" customWidth="1"/>
    <col min="11982" max="11982" width="13.44140625" customWidth="1"/>
    <col min="12017" max="12023" width="16" customWidth="1"/>
    <col min="12027" max="12027" width="14" customWidth="1"/>
    <col min="12033" max="12033" width="28.33203125" customWidth="1"/>
    <col min="12039" max="12039" width="15.5546875" customWidth="1"/>
    <col min="12040" max="12040" width="13" customWidth="1"/>
    <col min="12053" max="12053" width="12.44140625" customWidth="1"/>
    <col min="12055" max="12055" width="16.33203125" customWidth="1"/>
    <col min="12203" max="12203" width="13.33203125" customWidth="1"/>
    <col min="12204" max="12204" width="12.44140625" customWidth="1"/>
    <col min="12205" max="12205" width="11.6640625" customWidth="1"/>
    <col min="12206" max="12206" width="9.88671875" customWidth="1"/>
    <col min="12208" max="12208" width="10.88671875" customWidth="1"/>
    <col min="12214" max="12214" width="14" customWidth="1"/>
    <col min="12215" max="12215" width="12" customWidth="1"/>
    <col min="12216" max="12216" width="11.5546875" customWidth="1"/>
    <col min="12217" max="12217" width="11.44140625" customWidth="1"/>
    <col min="12218" max="12218" width="17.109375" customWidth="1"/>
    <col min="12219" max="12219" width="11.5546875" customWidth="1"/>
    <col min="12220" max="12220" width="13.88671875" customWidth="1"/>
    <col min="12224" max="12224" width="12.88671875" customWidth="1"/>
    <col min="12225" max="12226" width="10.6640625" customWidth="1"/>
    <col min="12227" max="12227" width="11" customWidth="1"/>
    <col min="12228" max="12228" width="15.109375" customWidth="1"/>
    <col min="12230" max="12230" width="12.109375" customWidth="1"/>
    <col min="12231" max="12231" width="24.88671875" customWidth="1"/>
    <col min="12232" max="12232" width="20.33203125" customWidth="1"/>
    <col min="12238" max="12238" width="13.44140625" customWidth="1"/>
    <col min="12273" max="12279" width="16" customWidth="1"/>
    <col min="12283" max="12283" width="14" customWidth="1"/>
    <col min="12289" max="12289" width="28.33203125" customWidth="1"/>
    <col min="12295" max="12295" width="15.5546875" customWidth="1"/>
    <col min="12296" max="12296" width="13" customWidth="1"/>
    <col min="12309" max="12309" width="12.44140625" customWidth="1"/>
    <col min="12311" max="12311" width="16.33203125" customWidth="1"/>
    <col min="12459" max="12459" width="13.33203125" customWidth="1"/>
    <col min="12460" max="12460" width="12.44140625" customWidth="1"/>
    <col min="12461" max="12461" width="11.6640625" customWidth="1"/>
    <col min="12462" max="12462" width="9.88671875" customWidth="1"/>
    <col min="12464" max="12464" width="10.88671875" customWidth="1"/>
    <col min="12470" max="12470" width="14" customWidth="1"/>
    <col min="12471" max="12471" width="12" customWidth="1"/>
    <col min="12472" max="12472" width="11.5546875" customWidth="1"/>
    <col min="12473" max="12473" width="11.44140625" customWidth="1"/>
    <col min="12474" max="12474" width="17.109375" customWidth="1"/>
    <col min="12475" max="12475" width="11.5546875" customWidth="1"/>
    <col min="12476" max="12476" width="13.88671875" customWidth="1"/>
    <col min="12480" max="12480" width="12.88671875" customWidth="1"/>
    <col min="12481" max="12482" width="10.6640625" customWidth="1"/>
    <col min="12483" max="12483" width="11" customWidth="1"/>
    <col min="12484" max="12484" width="15.109375" customWidth="1"/>
    <col min="12486" max="12486" width="12.109375" customWidth="1"/>
    <col min="12487" max="12487" width="24.88671875" customWidth="1"/>
    <col min="12488" max="12488" width="20.33203125" customWidth="1"/>
    <col min="12494" max="12494" width="13.44140625" customWidth="1"/>
    <col min="12529" max="12535" width="16" customWidth="1"/>
    <col min="12539" max="12539" width="14" customWidth="1"/>
    <col min="12545" max="12545" width="28.33203125" customWidth="1"/>
    <col min="12551" max="12551" width="15.5546875" customWidth="1"/>
    <col min="12552" max="12552" width="13" customWidth="1"/>
    <col min="12565" max="12565" width="12.44140625" customWidth="1"/>
    <col min="12567" max="12567" width="16.33203125" customWidth="1"/>
    <col min="12715" max="12715" width="13.33203125" customWidth="1"/>
    <col min="12716" max="12716" width="12.44140625" customWidth="1"/>
    <col min="12717" max="12717" width="11.6640625" customWidth="1"/>
    <col min="12718" max="12718" width="9.88671875" customWidth="1"/>
    <col min="12720" max="12720" width="10.88671875" customWidth="1"/>
    <col min="12726" max="12726" width="14" customWidth="1"/>
    <col min="12727" max="12727" width="12" customWidth="1"/>
    <col min="12728" max="12728" width="11.5546875" customWidth="1"/>
    <col min="12729" max="12729" width="11.44140625" customWidth="1"/>
    <col min="12730" max="12730" width="17.109375" customWidth="1"/>
    <col min="12731" max="12731" width="11.5546875" customWidth="1"/>
    <col min="12732" max="12732" width="13.88671875" customWidth="1"/>
    <col min="12736" max="12736" width="12.88671875" customWidth="1"/>
    <col min="12737" max="12738" width="10.6640625" customWidth="1"/>
    <col min="12739" max="12739" width="11" customWidth="1"/>
    <col min="12740" max="12740" width="15.109375" customWidth="1"/>
    <col min="12742" max="12742" width="12.109375" customWidth="1"/>
    <col min="12743" max="12743" width="24.88671875" customWidth="1"/>
    <col min="12744" max="12744" width="20.33203125" customWidth="1"/>
    <col min="12750" max="12750" width="13.44140625" customWidth="1"/>
    <col min="12785" max="12791" width="16" customWidth="1"/>
    <col min="12795" max="12795" width="14" customWidth="1"/>
    <col min="12801" max="12801" width="28.33203125" customWidth="1"/>
    <col min="12807" max="12807" width="15.5546875" customWidth="1"/>
    <col min="12808" max="12808" width="13" customWidth="1"/>
    <col min="12821" max="12821" width="12.44140625" customWidth="1"/>
    <col min="12823" max="12823" width="16.33203125" customWidth="1"/>
    <col min="12971" max="12971" width="13.33203125" customWidth="1"/>
    <col min="12972" max="12972" width="12.44140625" customWidth="1"/>
    <col min="12973" max="12973" width="11.6640625" customWidth="1"/>
    <col min="12974" max="12974" width="9.88671875" customWidth="1"/>
    <col min="12976" max="12976" width="10.88671875" customWidth="1"/>
    <col min="12982" max="12982" width="14" customWidth="1"/>
    <col min="12983" max="12983" width="12" customWidth="1"/>
    <col min="12984" max="12984" width="11.5546875" customWidth="1"/>
    <col min="12985" max="12985" width="11.44140625" customWidth="1"/>
    <col min="12986" max="12986" width="17.109375" customWidth="1"/>
    <col min="12987" max="12987" width="11.5546875" customWidth="1"/>
    <col min="12988" max="12988" width="13.88671875" customWidth="1"/>
    <col min="12992" max="12992" width="12.88671875" customWidth="1"/>
    <col min="12993" max="12994" width="10.6640625" customWidth="1"/>
    <col min="12995" max="12995" width="11" customWidth="1"/>
    <col min="12996" max="12996" width="15.109375" customWidth="1"/>
    <col min="12998" max="12998" width="12.109375" customWidth="1"/>
    <col min="12999" max="12999" width="24.88671875" customWidth="1"/>
    <col min="13000" max="13000" width="20.33203125" customWidth="1"/>
    <col min="13006" max="13006" width="13.44140625" customWidth="1"/>
    <col min="13041" max="13047" width="16" customWidth="1"/>
    <col min="13051" max="13051" width="14" customWidth="1"/>
    <col min="13057" max="13057" width="28.33203125" customWidth="1"/>
    <col min="13063" max="13063" width="15.5546875" customWidth="1"/>
    <col min="13064" max="13064" width="13" customWidth="1"/>
    <col min="13077" max="13077" width="12.44140625" customWidth="1"/>
    <col min="13079" max="13079" width="16.33203125" customWidth="1"/>
    <col min="13227" max="13227" width="13.33203125" customWidth="1"/>
    <col min="13228" max="13228" width="12.44140625" customWidth="1"/>
    <col min="13229" max="13229" width="11.6640625" customWidth="1"/>
    <col min="13230" max="13230" width="9.88671875" customWidth="1"/>
    <col min="13232" max="13232" width="10.88671875" customWidth="1"/>
    <col min="13238" max="13238" width="14" customWidth="1"/>
    <col min="13239" max="13239" width="12" customWidth="1"/>
    <col min="13240" max="13240" width="11.5546875" customWidth="1"/>
    <col min="13241" max="13241" width="11.44140625" customWidth="1"/>
    <col min="13242" max="13242" width="17.109375" customWidth="1"/>
    <col min="13243" max="13243" width="11.5546875" customWidth="1"/>
    <col min="13244" max="13244" width="13.88671875" customWidth="1"/>
    <col min="13248" max="13248" width="12.88671875" customWidth="1"/>
    <col min="13249" max="13250" width="10.6640625" customWidth="1"/>
    <col min="13251" max="13251" width="11" customWidth="1"/>
    <col min="13252" max="13252" width="15.109375" customWidth="1"/>
    <col min="13254" max="13254" width="12.109375" customWidth="1"/>
    <col min="13255" max="13255" width="24.88671875" customWidth="1"/>
    <col min="13256" max="13256" width="20.33203125" customWidth="1"/>
    <col min="13262" max="13262" width="13.44140625" customWidth="1"/>
    <col min="13297" max="13303" width="16" customWidth="1"/>
    <col min="13307" max="13307" width="14" customWidth="1"/>
    <col min="13313" max="13313" width="28.33203125" customWidth="1"/>
    <col min="13319" max="13319" width="15.5546875" customWidth="1"/>
    <col min="13320" max="13320" width="13" customWidth="1"/>
    <col min="13333" max="13333" width="12.44140625" customWidth="1"/>
    <col min="13335" max="13335" width="16.33203125" customWidth="1"/>
    <col min="13483" max="13483" width="13.33203125" customWidth="1"/>
    <col min="13484" max="13484" width="12.44140625" customWidth="1"/>
    <col min="13485" max="13485" width="11.6640625" customWidth="1"/>
    <col min="13486" max="13486" width="9.88671875" customWidth="1"/>
    <col min="13488" max="13488" width="10.88671875" customWidth="1"/>
    <col min="13494" max="13494" width="14" customWidth="1"/>
    <col min="13495" max="13495" width="12" customWidth="1"/>
    <col min="13496" max="13496" width="11.5546875" customWidth="1"/>
    <col min="13497" max="13497" width="11.44140625" customWidth="1"/>
    <col min="13498" max="13498" width="17.109375" customWidth="1"/>
    <col min="13499" max="13499" width="11.5546875" customWidth="1"/>
    <col min="13500" max="13500" width="13.88671875" customWidth="1"/>
    <col min="13504" max="13504" width="12.88671875" customWidth="1"/>
    <col min="13505" max="13506" width="10.6640625" customWidth="1"/>
    <col min="13507" max="13507" width="11" customWidth="1"/>
    <col min="13508" max="13508" width="15.109375" customWidth="1"/>
    <col min="13510" max="13510" width="12.109375" customWidth="1"/>
    <col min="13511" max="13511" width="24.88671875" customWidth="1"/>
    <col min="13512" max="13512" width="20.33203125" customWidth="1"/>
    <col min="13518" max="13518" width="13.44140625" customWidth="1"/>
    <col min="13553" max="13559" width="16" customWidth="1"/>
    <col min="13563" max="13563" width="14" customWidth="1"/>
    <col min="13569" max="13569" width="28.33203125" customWidth="1"/>
    <col min="13575" max="13575" width="15.5546875" customWidth="1"/>
    <col min="13576" max="13576" width="13" customWidth="1"/>
    <col min="13589" max="13589" width="12.44140625" customWidth="1"/>
    <col min="13591" max="13591" width="16.33203125" customWidth="1"/>
    <col min="13739" max="13739" width="13.33203125" customWidth="1"/>
    <col min="13740" max="13740" width="12.44140625" customWidth="1"/>
    <col min="13741" max="13741" width="11.6640625" customWidth="1"/>
    <col min="13742" max="13742" width="9.88671875" customWidth="1"/>
    <col min="13744" max="13744" width="10.88671875" customWidth="1"/>
    <col min="13750" max="13750" width="14" customWidth="1"/>
    <col min="13751" max="13751" width="12" customWidth="1"/>
    <col min="13752" max="13752" width="11.5546875" customWidth="1"/>
    <col min="13753" max="13753" width="11.44140625" customWidth="1"/>
    <col min="13754" max="13754" width="17.109375" customWidth="1"/>
    <col min="13755" max="13755" width="11.5546875" customWidth="1"/>
    <col min="13756" max="13756" width="13.88671875" customWidth="1"/>
    <col min="13760" max="13760" width="12.88671875" customWidth="1"/>
    <col min="13761" max="13762" width="10.6640625" customWidth="1"/>
    <col min="13763" max="13763" width="11" customWidth="1"/>
    <col min="13764" max="13764" width="15.109375" customWidth="1"/>
    <col min="13766" max="13766" width="12.109375" customWidth="1"/>
    <col min="13767" max="13767" width="24.88671875" customWidth="1"/>
    <col min="13768" max="13768" width="20.33203125" customWidth="1"/>
    <col min="13774" max="13774" width="13.44140625" customWidth="1"/>
    <col min="13809" max="13815" width="16" customWidth="1"/>
    <col min="13819" max="13819" width="14" customWidth="1"/>
    <col min="13825" max="13825" width="28.33203125" customWidth="1"/>
    <col min="13831" max="13831" width="15.5546875" customWidth="1"/>
    <col min="13832" max="13832" width="13" customWidth="1"/>
    <col min="13845" max="13845" width="12.44140625" customWidth="1"/>
    <col min="13847" max="13847" width="16.33203125" customWidth="1"/>
    <col min="13995" max="13995" width="13.33203125" customWidth="1"/>
    <col min="13996" max="13996" width="12.44140625" customWidth="1"/>
    <col min="13997" max="13997" width="11.6640625" customWidth="1"/>
    <col min="13998" max="13998" width="9.88671875" customWidth="1"/>
    <col min="14000" max="14000" width="10.88671875" customWidth="1"/>
    <col min="14006" max="14006" width="14" customWidth="1"/>
    <col min="14007" max="14007" width="12" customWidth="1"/>
    <col min="14008" max="14008" width="11.5546875" customWidth="1"/>
    <col min="14009" max="14009" width="11.44140625" customWidth="1"/>
    <col min="14010" max="14010" width="17.109375" customWidth="1"/>
    <col min="14011" max="14011" width="11.5546875" customWidth="1"/>
    <col min="14012" max="14012" width="13.88671875" customWidth="1"/>
    <col min="14016" max="14016" width="12.88671875" customWidth="1"/>
    <col min="14017" max="14018" width="10.6640625" customWidth="1"/>
    <col min="14019" max="14019" width="11" customWidth="1"/>
    <col min="14020" max="14020" width="15.109375" customWidth="1"/>
    <col min="14022" max="14022" width="12.109375" customWidth="1"/>
    <col min="14023" max="14023" width="24.88671875" customWidth="1"/>
    <col min="14024" max="14024" width="20.33203125" customWidth="1"/>
    <col min="14030" max="14030" width="13.44140625" customWidth="1"/>
    <col min="14065" max="14071" width="16" customWidth="1"/>
    <col min="14075" max="14075" width="14" customWidth="1"/>
    <col min="14081" max="14081" width="28.33203125" customWidth="1"/>
    <col min="14087" max="14087" width="15.5546875" customWidth="1"/>
    <col min="14088" max="14088" width="13" customWidth="1"/>
    <col min="14101" max="14101" width="12.44140625" customWidth="1"/>
    <col min="14103" max="14103" width="16.33203125" customWidth="1"/>
    <col min="14251" max="14251" width="13.33203125" customWidth="1"/>
    <col min="14252" max="14252" width="12.44140625" customWidth="1"/>
    <col min="14253" max="14253" width="11.6640625" customWidth="1"/>
    <col min="14254" max="14254" width="9.88671875" customWidth="1"/>
    <col min="14256" max="14256" width="10.88671875" customWidth="1"/>
    <col min="14262" max="14262" width="14" customWidth="1"/>
    <col min="14263" max="14263" width="12" customWidth="1"/>
    <col min="14264" max="14264" width="11.5546875" customWidth="1"/>
    <col min="14265" max="14265" width="11.44140625" customWidth="1"/>
    <col min="14266" max="14266" width="17.109375" customWidth="1"/>
    <col min="14267" max="14267" width="11.5546875" customWidth="1"/>
    <col min="14268" max="14268" width="13.88671875" customWidth="1"/>
    <col min="14272" max="14272" width="12.88671875" customWidth="1"/>
    <col min="14273" max="14274" width="10.6640625" customWidth="1"/>
    <col min="14275" max="14275" width="11" customWidth="1"/>
    <col min="14276" max="14276" width="15.109375" customWidth="1"/>
    <col min="14278" max="14278" width="12.109375" customWidth="1"/>
    <col min="14279" max="14279" width="24.88671875" customWidth="1"/>
    <col min="14280" max="14280" width="20.33203125" customWidth="1"/>
    <col min="14286" max="14286" width="13.44140625" customWidth="1"/>
    <col min="14321" max="14327" width="16" customWidth="1"/>
    <col min="14331" max="14331" width="14" customWidth="1"/>
    <col min="14337" max="14337" width="28.33203125" customWidth="1"/>
    <col min="14343" max="14343" width="15.5546875" customWidth="1"/>
    <col min="14344" max="14344" width="13" customWidth="1"/>
    <col min="14357" max="14357" width="12.44140625" customWidth="1"/>
    <col min="14359" max="14359" width="16.33203125" customWidth="1"/>
    <col min="14507" max="14507" width="13.33203125" customWidth="1"/>
    <col min="14508" max="14508" width="12.44140625" customWidth="1"/>
    <col min="14509" max="14509" width="11.6640625" customWidth="1"/>
    <col min="14510" max="14510" width="9.88671875" customWidth="1"/>
    <col min="14512" max="14512" width="10.88671875" customWidth="1"/>
    <col min="14518" max="14518" width="14" customWidth="1"/>
    <col min="14519" max="14519" width="12" customWidth="1"/>
    <col min="14520" max="14520" width="11.5546875" customWidth="1"/>
    <col min="14521" max="14521" width="11.44140625" customWidth="1"/>
    <col min="14522" max="14522" width="17.109375" customWidth="1"/>
    <col min="14523" max="14523" width="11.5546875" customWidth="1"/>
    <col min="14524" max="14524" width="13.88671875" customWidth="1"/>
    <col min="14528" max="14528" width="12.88671875" customWidth="1"/>
    <col min="14529" max="14530" width="10.6640625" customWidth="1"/>
    <col min="14531" max="14531" width="11" customWidth="1"/>
    <col min="14532" max="14532" width="15.109375" customWidth="1"/>
    <col min="14534" max="14534" width="12.109375" customWidth="1"/>
    <col min="14535" max="14535" width="24.88671875" customWidth="1"/>
    <col min="14536" max="14536" width="20.33203125" customWidth="1"/>
    <col min="14542" max="14542" width="13.44140625" customWidth="1"/>
    <col min="14577" max="14583" width="16" customWidth="1"/>
    <col min="14587" max="14587" width="14" customWidth="1"/>
    <col min="14593" max="14593" width="28.33203125" customWidth="1"/>
    <col min="14599" max="14599" width="15.5546875" customWidth="1"/>
    <col min="14600" max="14600" width="13" customWidth="1"/>
    <col min="14613" max="14613" width="12.44140625" customWidth="1"/>
    <col min="14615" max="14615" width="16.33203125" customWidth="1"/>
    <col min="14763" max="14763" width="13.33203125" customWidth="1"/>
    <col min="14764" max="14764" width="12.44140625" customWidth="1"/>
    <col min="14765" max="14765" width="11.6640625" customWidth="1"/>
    <col min="14766" max="14766" width="9.88671875" customWidth="1"/>
    <col min="14768" max="14768" width="10.88671875" customWidth="1"/>
    <col min="14774" max="14774" width="14" customWidth="1"/>
    <col min="14775" max="14775" width="12" customWidth="1"/>
    <col min="14776" max="14776" width="11.5546875" customWidth="1"/>
    <col min="14777" max="14777" width="11.44140625" customWidth="1"/>
    <col min="14778" max="14778" width="17.109375" customWidth="1"/>
    <col min="14779" max="14779" width="11.5546875" customWidth="1"/>
    <col min="14780" max="14780" width="13.88671875" customWidth="1"/>
    <col min="14784" max="14784" width="12.88671875" customWidth="1"/>
    <col min="14785" max="14786" width="10.6640625" customWidth="1"/>
    <col min="14787" max="14787" width="11" customWidth="1"/>
    <col min="14788" max="14788" width="15.109375" customWidth="1"/>
    <col min="14790" max="14790" width="12.109375" customWidth="1"/>
    <col min="14791" max="14791" width="24.88671875" customWidth="1"/>
    <col min="14792" max="14792" width="20.33203125" customWidth="1"/>
    <col min="14798" max="14798" width="13.44140625" customWidth="1"/>
    <col min="14833" max="14839" width="16" customWidth="1"/>
    <col min="14843" max="14843" width="14" customWidth="1"/>
    <col min="14849" max="14849" width="28.33203125" customWidth="1"/>
    <col min="14855" max="14855" width="15.5546875" customWidth="1"/>
    <col min="14856" max="14856" width="13" customWidth="1"/>
    <col min="14869" max="14869" width="12.44140625" customWidth="1"/>
    <col min="14871" max="14871" width="16.33203125" customWidth="1"/>
    <col min="15019" max="15019" width="13.33203125" customWidth="1"/>
    <col min="15020" max="15020" width="12.44140625" customWidth="1"/>
    <col min="15021" max="15021" width="11.6640625" customWidth="1"/>
    <col min="15022" max="15022" width="9.88671875" customWidth="1"/>
    <col min="15024" max="15024" width="10.88671875" customWidth="1"/>
    <col min="15030" max="15030" width="14" customWidth="1"/>
    <col min="15031" max="15031" width="12" customWidth="1"/>
    <col min="15032" max="15032" width="11.5546875" customWidth="1"/>
    <col min="15033" max="15033" width="11.44140625" customWidth="1"/>
    <col min="15034" max="15034" width="17.109375" customWidth="1"/>
    <col min="15035" max="15035" width="11.5546875" customWidth="1"/>
    <col min="15036" max="15036" width="13.88671875" customWidth="1"/>
    <col min="15040" max="15040" width="12.88671875" customWidth="1"/>
    <col min="15041" max="15042" width="10.6640625" customWidth="1"/>
    <col min="15043" max="15043" width="11" customWidth="1"/>
    <col min="15044" max="15044" width="15.109375" customWidth="1"/>
    <col min="15046" max="15046" width="12.109375" customWidth="1"/>
    <col min="15047" max="15047" width="24.88671875" customWidth="1"/>
    <col min="15048" max="15048" width="20.33203125" customWidth="1"/>
    <col min="15054" max="15054" width="13.44140625" customWidth="1"/>
    <col min="15089" max="15095" width="16" customWidth="1"/>
    <col min="15099" max="15099" width="14" customWidth="1"/>
    <col min="15105" max="15105" width="28.33203125" customWidth="1"/>
    <col min="15111" max="15111" width="15.5546875" customWidth="1"/>
    <col min="15112" max="15112" width="13" customWidth="1"/>
    <col min="15125" max="15125" width="12.44140625" customWidth="1"/>
    <col min="15127" max="15127" width="16.33203125" customWidth="1"/>
    <col min="15275" max="15275" width="13.33203125" customWidth="1"/>
    <col min="15276" max="15276" width="12.44140625" customWidth="1"/>
    <col min="15277" max="15277" width="11.6640625" customWidth="1"/>
    <col min="15278" max="15278" width="9.88671875" customWidth="1"/>
    <col min="15280" max="15280" width="10.88671875" customWidth="1"/>
    <col min="15286" max="15286" width="14" customWidth="1"/>
    <col min="15287" max="15287" width="12" customWidth="1"/>
    <col min="15288" max="15288" width="11.5546875" customWidth="1"/>
    <col min="15289" max="15289" width="11.44140625" customWidth="1"/>
    <col min="15290" max="15290" width="17.109375" customWidth="1"/>
    <col min="15291" max="15291" width="11.5546875" customWidth="1"/>
    <col min="15292" max="15292" width="13.88671875" customWidth="1"/>
    <col min="15296" max="15296" width="12.88671875" customWidth="1"/>
    <col min="15297" max="15298" width="10.6640625" customWidth="1"/>
    <col min="15299" max="15299" width="11" customWidth="1"/>
    <col min="15300" max="15300" width="15.109375" customWidth="1"/>
    <col min="15302" max="15302" width="12.109375" customWidth="1"/>
    <col min="15303" max="15303" width="24.88671875" customWidth="1"/>
    <col min="15304" max="15304" width="20.33203125" customWidth="1"/>
    <col min="15310" max="15310" width="13.44140625" customWidth="1"/>
    <col min="15345" max="15351" width="16" customWidth="1"/>
    <col min="15355" max="15355" width="14" customWidth="1"/>
    <col min="15361" max="15361" width="28.33203125" customWidth="1"/>
    <col min="15367" max="15367" width="15.5546875" customWidth="1"/>
    <col min="15368" max="15368" width="13" customWidth="1"/>
    <col min="15381" max="15381" width="12.44140625" customWidth="1"/>
    <col min="15383" max="15383" width="16.33203125" customWidth="1"/>
    <col min="15531" max="15531" width="13.33203125" customWidth="1"/>
    <col min="15532" max="15532" width="12.44140625" customWidth="1"/>
    <col min="15533" max="15533" width="11.6640625" customWidth="1"/>
    <col min="15534" max="15534" width="9.88671875" customWidth="1"/>
    <col min="15536" max="15536" width="10.88671875" customWidth="1"/>
    <col min="15542" max="15542" width="14" customWidth="1"/>
    <col min="15543" max="15543" width="12" customWidth="1"/>
    <col min="15544" max="15544" width="11.5546875" customWidth="1"/>
    <col min="15545" max="15545" width="11.44140625" customWidth="1"/>
    <col min="15546" max="15546" width="17.109375" customWidth="1"/>
    <col min="15547" max="15547" width="11.5546875" customWidth="1"/>
    <col min="15548" max="15548" width="13.88671875" customWidth="1"/>
    <col min="15552" max="15552" width="12.88671875" customWidth="1"/>
    <col min="15553" max="15554" width="10.6640625" customWidth="1"/>
    <col min="15555" max="15555" width="11" customWidth="1"/>
    <col min="15556" max="15556" width="15.109375" customWidth="1"/>
    <col min="15558" max="15558" width="12.109375" customWidth="1"/>
    <col min="15559" max="15559" width="24.88671875" customWidth="1"/>
    <col min="15560" max="15560" width="20.33203125" customWidth="1"/>
    <col min="15566" max="15566" width="13.44140625" customWidth="1"/>
    <col min="15601" max="15607" width="16" customWidth="1"/>
    <col min="15611" max="15611" width="14" customWidth="1"/>
    <col min="15617" max="15617" width="28.33203125" customWidth="1"/>
    <col min="15623" max="15623" width="15.5546875" customWidth="1"/>
    <col min="15624" max="15624" width="13" customWidth="1"/>
    <col min="15637" max="15637" width="12.44140625" customWidth="1"/>
    <col min="15639" max="15639" width="16.33203125" customWidth="1"/>
    <col min="15787" max="15787" width="13.33203125" customWidth="1"/>
    <col min="15788" max="15788" width="12.44140625" customWidth="1"/>
    <col min="15789" max="15789" width="11.6640625" customWidth="1"/>
    <col min="15790" max="15790" width="9.88671875" customWidth="1"/>
    <col min="15792" max="15792" width="10.88671875" customWidth="1"/>
    <col min="15798" max="15798" width="14" customWidth="1"/>
    <col min="15799" max="15799" width="12" customWidth="1"/>
    <col min="15800" max="15800" width="11.5546875" customWidth="1"/>
    <col min="15801" max="15801" width="11.44140625" customWidth="1"/>
    <col min="15802" max="15802" width="17.109375" customWidth="1"/>
    <col min="15803" max="15803" width="11.5546875" customWidth="1"/>
    <col min="15804" max="15804" width="13.88671875" customWidth="1"/>
    <col min="15808" max="15808" width="12.88671875" customWidth="1"/>
    <col min="15809" max="15810" width="10.6640625" customWidth="1"/>
    <col min="15811" max="15811" width="11" customWidth="1"/>
    <col min="15812" max="15812" width="15.109375" customWidth="1"/>
    <col min="15814" max="15814" width="12.109375" customWidth="1"/>
    <col min="15815" max="15815" width="24.88671875" customWidth="1"/>
    <col min="15816" max="15816" width="20.33203125" customWidth="1"/>
    <col min="15822" max="15822" width="13.44140625" customWidth="1"/>
    <col min="15857" max="15863" width="16" customWidth="1"/>
    <col min="15867" max="15867" width="14" customWidth="1"/>
    <col min="15873" max="15873" width="28.33203125" customWidth="1"/>
    <col min="15879" max="15879" width="15.5546875" customWidth="1"/>
    <col min="15880" max="15880" width="13" customWidth="1"/>
    <col min="15893" max="15893" width="12.44140625" customWidth="1"/>
    <col min="15895" max="15895" width="16.33203125" customWidth="1"/>
    <col min="16043" max="16043" width="13.33203125" customWidth="1"/>
    <col min="16044" max="16044" width="12.44140625" customWidth="1"/>
    <col min="16045" max="16045" width="11.6640625" customWidth="1"/>
    <col min="16046" max="16046" width="9.88671875" customWidth="1"/>
    <col min="16048" max="16048" width="10.88671875" customWidth="1"/>
    <col min="16054" max="16054" width="14" customWidth="1"/>
    <col min="16055" max="16055" width="12" customWidth="1"/>
    <col min="16056" max="16056" width="11.5546875" customWidth="1"/>
    <col min="16057" max="16057" width="11.44140625" customWidth="1"/>
    <col min="16058" max="16058" width="17.109375" customWidth="1"/>
    <col min="16059" max="16059" width="11.5546875" customWidth="1"/>
    <col min="16060" max="16060" width="13.88671875" customWidth="1"/>
    <col min="16064" max="16064" width="12.88671875" customWidth="1"/>
    <col min="16065" max="16066" width="10.6640625" customWidth="1"/>
    <col min="16067" max="16067" width="11" customWidth="1"/>
    <col min="16068" max="16068" width="15.109375" customWidth="1"/>
    <col min="16070" max="16070" width="12.109375" customWidth="1"/>
    <col min="16071" max="16071" width="24.88671875" customWidth="1"/>
    <col min="16072" max="16072" width="20.33203125" customWidth="1"/>
    <col min="16078" max="16078" width="13.44140625" customWidth="1"/>
    <col min="16113" max="16119" width="16" customWidth="1"/>
    <col min="16123" max="16123" width="14" customWidth="1"/>
    <col min="16129" max="16129" width="28.33203125" customWidth="1"/>
    <col min="16135" max="16135" width="15.5546875" customWidth="1"/>
    <col min="16136" max="16136" width="13" customWidth="1"/>
    <col min="16149" max="16149" width="12.44140625" customWidth="1"/>
    <col min="16151" max="16151" width="16.33203125" customWidth="1"/>
  </cols>
  <sheetData>
    <row r="1" spans="1:49" s="59" customFormat="1" x14ac:dyDescent="0.3">
      <c r="A1" s="59" t="s">
        <v>403</v>
      </c>
    </row>
    <row r="2" spans="1:49" s="20" customFormat="1" ht="39.6" x14ac:dyDescent="0.3">
      <c r="A2" s="1" t="s">
        <v>0</v>
      </c>
      <c r="B2" s="20" t="s">
        <v>1</v>
      </c>
      <c r="C2" s="20" t="s">
        <v>141</v>
      </c>
      <c r="D2" s="20" t="s">
        <v>40</v>
      </c>
      <c r="E2" s="20" t="s">
        <v>257</v>
      </c>
      <c r="F2" s="20" t="s">
        <v>258</v>
      </c>
      <c r="G2" s="20" t="s">
        <v>259</v>
      </c>
      <c r="H2" s="1" t="s">
        <v>260</v>
      </c>
      <c r="I2" s="1" t="s">
        <v>261</v>
      </c>
      <c r="J2" s="1" t="s">
        <v>262</v>
      </c>
      <c r="K2" s="1" t="s">
        <v>263</v>
      </c>
      <c r="L2" s="1" t="s">
        <v>264</v>
      </c>
      <c r="M2" s="20" t="s">
        <v>265</v>
      </c>
      <c r="N2" s="1" t="s">
        <v>266</v>
      </c>
      <c r="O2" s="1" t="s">
        <v>267</v>
      </c>
      <c r="P2" s="1" t="s">
        <v>268</v>
      </c>
      <c r="Q2" s="1" t="s">
        <v>269</v>
      </c>
      <c r="R2" s="1" t="s">
        <v>270</v>
      </c>
      <c r="S2" s="1" t="s">
        <v>271</v>
      </c>
      <c r="T2" s="20" t="s">
        <v>272</v>
      </c>
      <c r="U2" s="1" t="s">
        <v>273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4" spans="1:49" s="3" customFormat="1" ht="30" customHeight="1" x14ac:dyDescent="0.3">
      <c r="A4" s="3" t="s">
        <v>87</v>
      </c>
      <c r="B4" s="3" t="s">
        <v>28</v>
      </c>
      <c r="C4" s="3" t="s">
        <v>142</v>
      </c>
      <c r="D4" s="21">
        <v>1377</v>
      </c>
      <c r="E4" s="21">
        <v>500</v>
      </c>
      <c r="F4" s="3">
        <v>6</v>
      </c>
      <c r="G4" s="3" t="s">
        <v>281</v>
      </c>
      <c r="H4" s="6" t="s">
        <v>275</v>
      </c>
      <c r="I4" s="6" t="s">
        <v>275</v>
      </c>
      <c r="J4" s="6" t="s">
        <v>308</v>
      </c>
      <c r="K4" s="6" t="s">
        <v>275</v>
      </c>
      <c r="L4" s="6" t="s">
        <v>275</v>
      </c>
      <c r="M4" s="3" t="s">
        <v>275</v>
      </c>
      <c r="N4" s="6" t="s">
        <v>275</v>
      </c>
      <c r="O4" s="6" t="s">
        <v>309</v>
      </c>
      <c r="P4" s="6"/>
      <c r="Q4" s="3" t="s">
        <v>277</v>
      </c>
      <c r="R4" s="6"/>
      <c r="S4" s="3" t="s">
        <v>288</v>
      </c>
      <c r="T4" s="3" t="s">
        <v>310</v>
      </c>
      <c r="U4" s="6"/>
    </row>
    <row r="5" spans="1:49" s="3" customFormat="1" ht="43.2" x14ac:dyDescent="0.3">
      <c r="A5" s="3" t="s">
        <v>89</v>
      </c>
      <c r="B5" s="3" t="s">
        <v>28</v>
      </c>
      <c r="C5" s="3" t="s">
        <v>142</v>
      </c>
      <c r="D5" s="21">
        <v>2438</v>
      </c>
      <c r="E5" s="21">
        <v>577</v>
      </c>
      <c r="F5" s="3">
        <v>12</v>
      </c>
      <c r="G5" s="3" t="s">
        <v>281</v>
      </c>
      <c r="H5" s="6" t="s">
        <v>275</v>
      </c>
      <c r="I5" s="6" t="s">
        <v>275</v>
      </c>
      <c r="J5" s="6" t="s">
        <v>275</v>
      </c>
      <c r="K5" s="6" t="s">
        <v>311</v>
      </c>
      <c r="L5" s="6" t="s">
        <v>275</v>
      </c>
      <c r="M5" s="6" t="s">
        <v>275</v>
      </c>
      <c r="N5" s="6" t="s">
        <v>312</v>
      </c>
      <c r="O5" s="6" t="s">
        <v>313</v>
      </c>
      <c r="P5" s="6" t="s">
        <v>314</v>
      </c>
      <c r="Q5" s="3" t="s">
        <v>277</v>
      </c>
      <c r="R5" s="6" t="s">
        <v>278</v>
      </c>
      <c r="S5" s="3" t="s">
        <v>282</v>
      </c>
      <c r="T5" s="3" t="s">
        <v>310</v>
      </c>
      <c r="U5" s="6"/>
    </row>
    <row r="6" spans="1:49" s="3" customFormat="1" ht="30" customHeight="1" x14ac:dyDescent="0.3">
      <c r="A6" s="3" t="s">
        <v>90</v>
      </c>
      <c r="B6" s="3" t="s">
        <v>28</v>
      </c>
      <c r="C6" s="3" t="s">
        <v>142</v>
      </c>
      <c r="D6" s="21">
        <v>1794</v>
      </c>
      <c r="E6" s="21">
        <v>542</v>
      </c>
      <c r="F6" s="3">
        <v>8</v>
      </c>
      <c r="G6" s="3" t="s">
        <v>274</v>
      </c>
      <c r="H6" s="6" t="s">
        <v>275</v>
      </c>
      <c r="I6" s="6" t="s">
        <v>275</v>
      </c>
      <c r="J6" s="6" t="s">
        <v>275</v>
      </c>
      <c r="K6" s="6" t="s">
        <v>275</v>
      </c>
      <c r="L6" s="6" t="s">
        <v>275</v>
      </c>
      <c r="M6" s="6" t="s">
        <v>275</v>
      </c>
      <c r="N6" s="6" t="s">
        <v>275</v>
      </c>
      <c r="O6" s="6" t="s">
        <v>313</v>
      </c>
      <c r="P6" s="6"/>
      <c r="Q6" s="3" t="s">
        <v>277</v>
      </c>
      <c r="R6" s="6" t="s">
        <v>278</v>
      </c>
      <c r="S6" s="3" t="s">
        <v>316</v>
      </c>
      <c r="T6" s="3" t="s">
        <v>310</v>
      </c>
      <c r="U6" s="6"/>
    </row>
    <row r="7" spans="1:49" s="3" customFormat="1" ht="30" customHeight="1" x14ac:dyDescent="0.3">
      <c r="A7" s="3" t="s">
        <v>91</v>
      </c>
      <c r="B7" s="3" t="s">
        <v>28</v>
      </c>
      <c r="C7" s="3" t="s">
        <v>142</v>
      </c>
      <c r="D7" s="21">
        <v>2029</v>
      </c>
      <c r="E7" s="21">
        <v>561</v>
      </c>
      <c r="F7" s="3">
        <v>11</v>
      </c>
      <c r="G7" s="3" t="s">
        <v>281</v>
      </c>
      <c r="H7" s="6" t="s">
        <v>275</v>
      </c>
      <c r="I7" s="6" t="s">
        <v>275</v>
      </c>
      <c r="J7" s="6" t="s">
        <v>275</v>
      </c>
      <c r="K7" s="6" t="s">
        <v>275</v>
      </c>
      <c r="L7" s="6" t="s">
        <v>275</v>
      </c>
      <c r="M7" s="6" t="s">
        <v>275</v>
      </c>
      <c r="N7" s="6" t="s">
        <v>275</v>
      </c>
      <c r="O7" s="6" t="s">
        <v>309</v>
      </c>
      <c r="P7" s="6"/>
      <c r="Q7" s="3" t="s">
        <v>275</v>
      </c>
      <c r="R7" s="6" t="s">
        <v>278</v>
      </c>
      <c r="S7" s="3" t="s">
        <v>316</v>
      </c>
      <c r="T7" s="3" t="s">
        <v>310</v>
      </c>
      <c r="U7" s="6"/>
    </row>
    <row r="8" spans="1:49" s="3" customFormat="1" ht="30" customHeight="1" x14ac:dyDescent="0.3">
      <c r="A8" s="3" t="s">
        <v>92</v>
      </c>
      <c r="B8" s="3" t="s">
        <v>28</v>
      </c>
      <c r="C8" s="3" t="s">
        <v>142</v>
      </c>
      <c r="D8" s="21">
        <v>2296</v>
      </c>
      <c r="E8" s="21">
        <v>590</v>
      </c>
      <c r="F8" s="3">
        <v>10</v>
      </c>
      <c r="G8" s="3" t="s">
        <v>281</v>
      </c>
      <c r="H8" s="6" t="s">
        <v>275</v>
      </c>
      <c r="I8" s="6" t="s">
        <v>275</v>
      </c>
      <c r="J8" s="6" t="s">
        <v>317</v>
      </c>
      <c r="K8" s="6" t="s">
        <v>275</v>
      </c>
      <c r="L8" s="6" t="s">
        <v>275</v>
      </c>
      <c r="M8" s="6" t="s">
        <v>275</v>
      </c>
      <c r="N8" s="6" t="s">
        <v>318</v>
      </c>
      <c r="O8" s="6" t="s">
        <v>313</v>
      </c>
      <c r="P8" s="6"/>
      <c r="Q8" s="3" t="s">
        <v>277</v>
      </c>
      <c r="R8" s="6" t="s">
        <v>278</v>
      </c>
      <c r="S8" s="3" t="s">
        <v>282</v>
      </c>
      <c r="T8" s="3" t="s">
        <v>310</v>
      </c>
      <c r="U8" s="6"/>
    </row>
    <row r="9" spans="1:49" s="3" customFormat="1" ht="30" customHeight="1" x14ac:dyDescent="0.3">
      <c r="A9" s="3" t="s">
        <v>93</v>
      </c>
      <c r="B9" s="3" t="s">
        <v>28</v>
      </c>
      <c r="C9" s="3" t="s">
        <v>142</v>
      </c>
      <c r="D9" s="21">
        <v>1883</v>
      </c>
      <c r="E9" s="21">
        <v>537</v>
      </c>
      <c r="F9" s="3">
        <v>7</v>
      </c>
      <c r="G9" s="3" t="s">
        <v>274</v>
      </c>
      <c r="H9" s="6" t="s">
        <v>275</v>
      </c>
      <c r="I9" s="6" t="s">
        <v>275</v>
      </c>
      <c r="J9" s="6" t="s">
        <v>319</v>
      </c>
      <c r="K9" s="6" t="s">
        <v>275</v>
      </c>
      <c r="L9" s="6" t="s">
        <v>275</v>
      </c>
      <c r="M9" s="6" t="s">
        <v>275</v>
      </c>
      <c r="N9" s="6" t="s">
        <v>275</v>
      </c>
      <c r="O9" s="6" t="s">
        <v>313</v>
      </c>
      <c r="P9" s="6"/>
      <c r="Q9" s="3" t="s">
        <v>275</v>
      </c>
      <c r="R9" s="6" t="s">
        <v>278</v>
      </c>
      <c r="S9" s="3" t="s">
        <v>282</v>
      </c>
      <c r="T9" s="3" t="s">
        <v>310</v>
      </c>
      <c r="U9" s="6"/>
    </row>
    <row r="10" spans="1:49" s="3" customFormat="1" ht="30" customHeight="1" x14ac:dyDescent="0.3">
      <c r="A10" s="3" t="s">
        <v>94</v>
      </c>
      <c r="B10" s="3" t="s">
        <v>28</v>
      </c>
      <c r="C10" s="3" t="s">
        <v>142</v>
      </c>
      <c r="D10" s="21">
        <v>783</v>
      </c>
      <c r="E10" s="21">
        <v>410</v>
      </c>
      <c r="F10" s="3">
        <v>4</v>
      </c>
      <c r="G10" s="3" t="s">
        <v>281</v>
      </c>
      <c r="H10" s="6" t="s">
        <v>275</v>
      </c>
      <c r="I10" s="6" t="s">
        <v>275</v>
      </c>
      <c r="J10" s="6" t="s">
        <v>275</v>
      </c>
      <c r="K10" s="6" t="s">
        <v>275</v>
      </c>
      <c r="L10" s="6" t="s">
        <v>275</v>
      </c>
      <c r="M10" s="6" t="s">
        <v>275</v>
      </c>
      <c r="N10" s="6" t="s">
        <v>275</v>
      </c>
      <c r="O10" s="6" t="s">
        <v>313</v>
      </c>
      <c r="P10" s="6"/>
      <c r="Q10" s="3" t="s">
        <v>277</v>
      </c>
      <c r="R10" s="6" t="s">
        <v>278</v>
      </c>
      <c r="S10" s="3" t="s">
        <v>279</v>
      </c>
      <c r="T10" s="3" t="s">
        <v>310</v>
      </c>
      <c r="U10" s="6"/>
    </row>
    <row r="11" spans="1:49" s="3" customFormat="1" ht="30" customHeight="1" x14ac:dyDescent="0.3">
      <c r="A11" s="3" t="s">
        <v>95</v>
      </c>
      <c r="B11" s="3" t="s">
        <v>28</v>
      </c>
      <c r="C11" s="3" t="s">
        <v>142</v>
      </c>
      <c r="D11" s="21">
        <v>2069</v>
      </c>
      <c r="E11" s="21">
        <v>568</v>
      </c>
      <c r="F11" s="3">
        <v>7</v>
      </c>
      <c r="G11" s="3" t="s">
        <v>281</v>
      </c>
      <c r="H11" s="6" t="s">
        <v>275</v>
      </c>
      <c r="I11" s="6" t="s">
        <v>275</v>
      </c>
      <c r="J11" s="6" t="s">
        <v>275</v>
      </c>
      <c r="K11" s="6" t="s">
        <v>275</v>
      </c>
      <c r="L11" s="6" t="s">
        <v>275</v>
      </c>
      <c r="M11" s="6" t="s">
        <v>275</v>
      </c>
      <c r="N11" s="6" t="s">
        <v>275</v>
      </c>
      <c r="O11" s="6" t="s">
        <v>313</v>
      </c>
      <c r="P11" s="6"/>
      <c r="Q11" s="3" t="s">
        <v>275</v>
      </c>
      <c r="R11" s="6" t="s">
        <v>278</v>
      </c>
      <c r="S11" s="3" t="s">
        <v>282</v>
      </c>
      <c r="T11" s="3" t="s">
        <v>310</v>
      </c>
      <c r="U11" s="6"/>
    </row>
    <row r="12" spans="1:49" s="3" customFormat="1" ht="30" customHeight="1" x14ac:dyDescent="0.3">
      <c r="A12" s="3" t="s">
        <v>96</v>
      </c>
      <c r="B12" s="3" t="s">
        <v>28</v>
      </c>
      <c r="C12" s="3" t="s">
        <v>142</v>
      </c>
      <c r="D12" s="21">
        <v>1775</v>
      </c>
      <c r="E12" s="21">
        <v>525</v>
      </c>
      <c r="F12" s="3">
        <v>9</v>
      </c>
      <c r="G12" s="3" t="s">
        <v>274</v>
      </c>
      <c r="H12" s="6" t="s">
        <v>275</v>
      </c>
      <c r="I12" s="6" t="s">
        <v>275</v>
      </c>
      <c r="J12" s="6" t="s">
        <v>320</v>
      </c>
      <c r="K12" s="6" t="s">
        <v>321</v>
      </c>
      <c r="L12" s="6" t="s">
        <v>275</v>
      </c>
      <c r="M12" s="6" t="s">
        <v>275</v>
      </c>
      <c r="N12" s="6" t="s">
        <v>275</v>
      </c>
      <c r="O12" s="6" t="s">
        <v>313</v>
      </c>
      <c r="P12" s="6"/>
      <c r="Q12" s="3" t="s">
        <v>275</v>
      </c>
      <c r="R12" s="6" t="s">
        <v>278</v>
      </c>
      <c r="S12" s="3" t="s">
        <v>316</v>
      </c>
      <c r="T12" s="3" t="s">
        <v>310</v>
      </c>
      <c r="U12" s="6"/>
    </row>
    <row r="13" spans="1:49" s="3" customFormat="1" ht="43.2" x14ac:dyDescent="0.3">
      <c r="A13" s="3" t="s">
        <v>97</v>
      </c>
      <c r="B13" s="3" t="s">
        <v>28</v>
      </c>
      <c r="C13" s="3" t="s">
        <v>142</v>
      </c>
      <c r="D13" s="21">
        <v>1941</v>
      </c>
      <c r="E13" s="21">
        <v>558</v>
      </c>
      <c r="F13" s="3">
        <v>11</v>
      </c>
      <c r="G13" s="3" t="s">
        <v>274</v>
      </c>
      <c r="H13" s="6" t="s">
        <v>275</v>
      </c>
      <c r="I13" s="6" t="s">
        <v>275</v>
      </c>
      <c r="J13" s="6" t="s">
        <v>322</v>
      </c>
      <c r="K13" s="6" t="s">
        <v>275</v>
      </c>
      <c r="L13" s="6" t="s">
        <v>275</v>
      </c>
      <c r="M13" s="6" t="s">
        <v>275</v>
      </c>
      <c r="N13" s="6" t="s">
        <v>323</v>
      </c>
      <c r="O13" s="6" t="s">
        <v>309</v>
      </c>
      <c r="P13" s="6"/>
      <c r="Q13" s="3" t="s">
        <v>277</v>
      </c>
      <c r="R13" s="6" t="s">
        <v>278</v>
      </c>
      <c r="S13" s="3" t="s">
        <v>282</v>
      </c>
      <c r="T13" s="3" t="s">
        <v>310</v>
      </c>
      <c r="U13" s="6"/>
    </row>
    <row r="14" spans="1:49" s="3" customFormat="1" ht="30" customHeight="1" x14ac:dyDescent="0.3">
      <c r="A14" s="3" t="s">
        <v>98</v>
      </c>
      <c r="B14" s="3" t="s">
        <v>28</v>
      </c>
      <c r="C14" s="3" t="s">
        <v>142</v>
      </c>
      <c r="D14" s="21">
        <v>2106</v>
      </c>
      <c r="E14" s="21">
        <v>555</v>
      </c>
      <c r="G14" s="3" t="s">
        <v>281</v>
      </c>
      <c r="H14" s="6" t="s">
        <v>275</v>
      </c>
      <c r="I14" s="6" t="s">
        <v>275</v>
      </c>
      <c r="J14" s="6" t="s">
        <v>324</v>
      </c>
      <c r="K14" s="6" t="s">
        <v>275</v>
      </c>
      <c r="L14" s="6" t="s">
        <v>275</v>
      </c>
      <c r="M14" s="6" t="s">
        <v>275</v>
      </c>
      <c r="N14" s="6" t="s">
        <v>325</v>
      </c>
      <c r="O14" s="6" t="s">
        <v>309</v>
      </c>
      <c r="P14" s="6"/>
      <c r="Q14" s="3" t="s">
        <v>277</v>
      </c>
      <c r="R14" s="6" t="s">
        <v>278</v>
      </c>
      <c r="S14" s="3" t="s">
        <v>282</v>
      </c>
      <c r="T14" s="3" t="s">
        <v>310</v>
      </c>
      <c r="U14" s="6"/>
    </row>
    <row r="15" spans="1:49" s="3" customFormat="1" ht="30" customHeight="1" x14ac:dyDescent="0.3">
      <c r="A15" s="3" t="s">
        <v>99</v>
      </c>
      <c r="B15" s="3" t="s">
        <v>28</v>
      </c>
      <c r="C15" s="3" t="s">
        <v>142</v>
      </c>
      <c r="D15" s="21">
        <v>2109</v>
      </c>
      <c r="E15" s="21">
        <v>556</v>
      </c>
      <c r="F15" s="3">
        <v>12</v>
      </c>
      <c r="G15" s="3" t="s">
        <v>274</v>
      </c>
      <c r="H15" s="6" t="s">
        <v>275</v>
      </c>
      <c r="I15" s="6" t="s">
        <v>275</v>
      </c>
      <c r="J15" s="6" t="s">
        <v>275</v>
      </c>
      <c r="K15" s="6" t="s">
        <v>275</v>
      </c>
      <c r="L15" s="6" t="s">
        <v>275</v>
      </c>
      <c r="M15" s="6" t="s">
        <v>275</v>
      </c>
      <c r="N15" s="6" t="s">
        <v>326</v>
      </c>
      <c r="O15" s="6" t="s">
        <v>309</v>
      </c>
      <c r="P15" s="6"/>
      <c r="Q15" s="3" t="s">
        <v>275</v>
      </c>
      <c r="R15" s="6" t="s">
        <v>278</v>
      </c>
      <c r="S15" s="3" t="s">
        <v>316</v>
      </c>
      <c r="T15" s="3" t="s">
        <v>310</v>
      </c>
      <c r="U15" s="6"/>
    </row>
    <row r="16" spans="1:49" s="3" customFormat="1" ht="30" customHeight="1" x14ac:dyDescent="0.3">
      <c r="A16" s="3" t="s">
        <v>100</v>
      </c>
      <c r="B16" s="3" t="s">
        <v>28</v>
      </c>
      <c r="C16" s="3" t="s">
        <v>142</v>
      </c>
      <c r="D16" s="21">
        <v>2130</v>
      </c>
      <c r="E16" s="21">
        <v>566</v>
      </c>
      <c r="F16" s="3">
        <v>11</v>
      </c>
      <c r="G16" s="3" t="s">
        <v>281</v>
      </c>
      <c r="H16" s="6" t="s">
        <v>275</v>
      </c>
      <c r="I16" s="6" t="s">
        <v>275</v>
      </c>
      <c r="J16" s="6" t="s">
        <v>275</v>
      </c>
      <c r="K16" s="6" t="s">
        <v>275</v>
      </c>
      <c r="L16" s="6" t="s">
        <v>275</v>
      </c>
      <c r="M16" s="6" t="s">
        <v>275</v>
      </c>
      <c r="N16" s="6" t="s">
        <v>275</v>
      </c>
      <c r="O16" s="6" t="s">
        <v>309</v>
      </c>
      <c r="P16" s="6"/>
      <c r="Q16" s="3" t="s">
        <v>277</v>
      </c>
      <c r="R16" s="6" t="s">
        <v>278</v>
      </c>
      <c r="S16" s="3" t="s">
        <v>316</v>
      </c>
      <c r="T16" s="3" t="s">
        <v>310</v>
      </c>
      <c r="U16" s="6"/>
    </row>
    <row r="17" spans="1:23" s="3" customFormat="1" ht="30" customHeight="1" x14ac:dyDescent="0.3">
      <c r="A17" s="3" t="s">
        <v>6</v>
      </c>
      <c r="B17" s="3" t="s">
        <v>7</v>
      </c>
      <c r="C17" s="3" t="s">
        <v>142</v>
      </c>
      <c r="D17" s="21">
        <v>1077</v>
      </c>
      <c r="E17" s="21">
        <v>445</v>
      </c>
      <c r="F17" s="3">
        <v>5</v>
      </c>
      <c r="G17" s="3" t="s">
        <v>274</v>
      </c>
      <c r="H17" s="6" t="s">
        <v>275</v>
      </c>
      <c r="I17" s="6" t="s">
        <v>275</v>
      </c>
      <c r="J17" s="6" t="s">
        <v>275</v>
      </c>
      <c r="K17" s="6" t="s">
        <v>275</v>
      </c>
      <c r="L17" s="6" t="s">
        <v>275</v>
      </c>
      <c r="M17" s="3" t="s">
        <v>275</v>
      </c>
      <c r="N17" s="6" t="s">
        <v>275</v>
      </c>
      <c r="O17" s="6" t="s">
        <v>276</v>
      </c>
      <c r="P17" s="6"/>
      <c r="Q17" s="3" t="s">
        <v>277</v>
      </c>
      <c r="R17" s="6" t="s">
        <v>278</v>
      </c>
      <c r="S17" s="3" t="s">
        <v>279</v>
      </c>
      <c r="T17" s="3" t="s">
        <v>280</v>
      </c>
      <c r="U17" s="6"/>
      <c r="V17" s="20"/>
      <c r="W17" s="20"/>
    </row>
    <row r="18" spans="1:23" s="5" customFormat="1" ht="30" customHeight="1" x14ac:dyDescent="0.3">
      <c r="A18" s="5" t="s">
        <v>8</v>
      </c>
      <c r="B18" s="5" t="s">
        <v>7</v>
      </c>
      <c r="C18" s="3" t="s">
        <v>142</v>
      </c>
      <c r="D18" s="29">
        <v>1203</v>
      </c>
      <c r="E18" s="29">
        <v>468</v>
      </c>
      <c r="F18" s="5">
        <v>5</v>
      </c>
      <c r="G18" s="5" t="s">
        <v>281</v>
      </c>
      <c r="H18" s="7" t="s">
        <v>275</v>
      </c>
      <c r="I18" s="7" t="s">
        <v>275</v>
      </c>
      <c r="J18" s="7" t="s">
        <v>275</v>
      </c>
      <c r="K18" s="7" t="s">
        <v>275</v>
      </c>
      <c r="L18" s="7" t="s">
        <v>275</v>
      </c>
      <c r="M18" s="5" t="s">
        <v>275</v>
      </c>
      <c r="N18" s="7" t="s">
        <v>275</v>
      </c>
      <c r="O18" s="7" t="s">
        <v>276</v>
      </c>
      <c r="P18" s="7"/>
      <c r="Q18" s="5" t="s">
        <v>277</v>
      </c>
      <c r="R18" s="7" t="s">
        <v>278</v>
      </c>
      <c r="S18" s="5" t="s">
        <v>282</v>
      </c>
      <c r="T18" s="5" t="s">
        <v>280</v>
      </c>
      <c r="U18" s="7"/>
      <c r="V18" s="30"/>
      <c r="W18" s="30"/>
    </row>
    <row r="19" spans="1:23" s="3" customFormat="1" ht="30" customHeight="1" x14ac:dyDescent="0.3">
      <c r="A19" s="3" t="s">
        <v>9</v>
      </c>
      <c r="B19" s="3" t="s">
        <v>7</v>
      </c>
      <c r="C19" s="3" t="s">
        <v>142</v>
      </c>
      <c r="D19" s="21">
        <v>931</v>
      </c>
      <c r="E19" s="21">
        <v>428</v>
      </c>
      <c r="F19" s="3">
        <v>4</v>
      </c>
      <c r="G19" s="3" t="s">
        <v>274</v>
      </c>
      <c r="H19" s="6" t="s">
        <v>275</v>
      </c>
      <c r="I19" s="6" t="s">
        <v>275</v>
      </c>
      <c r="J19" s="6" t="s">
        <v>275</v>
      </c>
      <c r="K19" s="6" t="s">
        <v>275</v>
      </c>
      <c r="L19" s="6" t="s">
        <v>275</v>
      </c>
      <c r="M19" s="3" t="s">
        <v>275</v>
      </c>
      <c r="N19" s="6" t="s">
        <v>275</v>
      </c>
      <c r="O19" s="6" t="s">
        <v>276</v>
      </c>
      <c r="P19" s="6"/>
      <c r="Q19" s="3" t="s">
        <v>277</v>
      </c>
      <c r="R19" s="6" t="s">
        <v>283</v>
      </c>
      <c r="S19" s="3" t="s">
        <v>284</v>
      </c>
      <c r="T19" s="3" t="s">
        <v>280</v>
      </c>
      <c r="U19" s="6"/>
      <c r="V19" s="20"/>
      <c r="W19" s="20"/>
    </row>
    <row r="20" spans="1:23" s="3" customFormat="1" ht="30" customHeight="1" x14ac:dyDescent="0.3">
      <c r="A20" s="3" t="s">
        <v>10</v>
      </c>
      <c r="B20" s="3" t="s">
        <v>7</v>
      </c>
      <c r="C20" s="3" t="s">
        <v>142</v>
      </c>
      <c r="D20" s="21">
        <v>545</v>
      </c>
      <c r="E20" s="21">
        <v>365</v>
      </c>
      <c r="F20" s="3">
        <v>3</v>
      </c>
      <c r="G20" s="3" t="s">
        <v>274</v>
      </c>
      <c r="H20" s="6" t="s">
        <v>275</v>
      </c>
      <c r="I20" s="6" t="s">
        <v>275</v>
      </c>
      <c r="J20" s="6" t="s">
        <v>275</v>
      </c>
      <c r="K20" s="6" t="s">
        <v>275</v>
      </c>
      <c r="L20" s="6" t="s">
        <v>275</v>
      </c>
      <c r="M20" s="3" t="s">
        <v>275</v>
      </c>
      <c r="N20" s="6" t="s">
        <v>275</v>
      </c>
      <c r="O20" s="6" t="s">
        <v>276</v>
      </c>
      <c r="P20" s="6"/>
      <c r="Q20" s="3" t="s">
        <v>277</v>
      </c>
      <c r="R20" s="6" t="s">
        <v>278</v>
      </c>
      <c r="S20" s="3" t="s">
        <v>288</v>
      </c>
      <c r="T20" s="6" t="s">
        <v>280</v>
      </c>
      <c r="U20" s="6"/>
      <c r="V20" s="20"/>
      <c r="W20" s="20"/>
    </row>
    <row r="21" spans="1:23" s="3" customFormat="1" ht="30" customHeight="1" x14ac:dyDescent="0.3">
      <c r="A21" s="3" t="s">
        <v>11</v>
      </c>
      <c r="B21" s="3" t="s">
        <v>7</v>
      </c>
      <c r="C21" s="3" t="s">
        <v>142</v>
      </c>
      <c r="D21" s="21">
        <v>1081</v>
      </c>
      <c r="E21" s="21">
        <v>440</v>
      </c>
      <c r="F21" s="3">
        <v>4</v>
      </c>
      <c r="G21" s="3" t="s">
        <v>274</v>
      </c>
      <c r="H21" s="6" t="s">
        <v>275</v>
      </c>
      <c r="I21" s="6" t="s">
        <v>275</v>
      </c>
      <c r="J21" s="6" t="s">
        <v>275</v>
      </c>
      <c r="K21" s="6" t="s">
        <v>275</v>
      </c>
      <c r="L21" s="6" t="s">
        <v>275</v>
      </c>
      <c r="M21" s="3" t="s">
        <v>275</v>
      </c>
      <c r="N21" s="6" t="s">
        <v>275</v>
      </c>
      <c r="O21" s="6" t="s">
        <v>276</v>
      </c>
      <c r="P21" s="6"/>
      <c r="Q21" s="3" t="s">
        <v>277</v>
      </c>
      <c r="R21" s="6" t="s">
        <v>278</v>
      </c>
      <c r="S21" s="3" t="s">
        <v>282</v>
      </c>
      <c r="T21" s="6" t="s">
        <v>280</v>
      </c>
      <c r="U21" s="6"/>
      <c r="V21" s="20"/>
      <c r="W21" s="20"/>
    </row>
    <row r="22" spans="1:23" s="3" customFormat="1" ht="28.8" x14ac:dyDescent="0.3">
      <c r="A22" s="3" t="s">
        <v>12</v>
      </c>
      <c r="B22" s="3" t="s">
        <v>7</v>
      </c>
      <c r="C22" s="3" t="s">
        <v>142</v>
      </c>
      <c r="D22" s="21">
        <v>1015</v>
      </c>
      <c r="E22" s="21">
        <v>446</v>
      </c>
      <c r="F22" s="3">
        <v>5</v>
      </c>
      <c r="G22" s="3" t="s">
        <v>274</v>
      </c>
      <c r="H22" s="6" t="s">
        <v>275</v>
      </c>
      <c r="I22" s="6" t="s">
        <v>275</v>
      </c>
      <c r="J22" s="6" t="s">
        <v>275</v>
      </c>
      <c r="K22" s="6" t="s">
        <v>275</v>
      </c>
      <c r="L22" s="6" t="s">
        <v>289</v>
      </c>
      <c r="M22" s="3" t="s">
        <v>275</v>
      </c>
      <c r="N22" s="6" t="s">
        <v>290</v>
      </c>
      <c r="O22" s="6" t="s">
        <v>276</v>
      </c>
      <c r="P22" s="6"/>
      <c r="Q22" s="6" t="s">
        <v>277</v>
      </c>
      <c r="R22" s="6" t="s">
        <v>278</v>
      </c>
      <c r="S22" s="6" t="s">
        <v>282</v>
      </c>
      <c r="T22" s="6" t="s">
        <v>280</v>
      </c>
      <c r="U22" s="6"/>
      <c r="V22" s="20"/>
      <c r="W22" s="20"/>
    </row>
    <row r="23" spans="1:23" s="3" customFormat="1" ht="28.8" x14ac:dyDescent="0.3">
      <c r="A23" s="5" t="s">
        <v>13</v>
      </c>
      <c r="B23" s="3" t="s">
        <v>7</v>
      </c>
      <c r="C23" s="3" t="s">
        <v>142</v>
      </c>
      <c r="D23" s="21">
        <v>1230</v>
      </c>
      <c r="E23" s="21">
        <v>478</v>
      </c>
      <c r="F23" s="3" t="s">
        <v>291</v>
      </c>
      <c r="G23" s="3" t="s">
        <v>281</v>
      </c>
      <c r="H23" s="6" t="s">
        <v>275</v>
      </c>
      <c r="I23" s="6" t="s">
        <v>275</v>
      </c>
      <c r="J23" s="6" t="s">
        <v>275</v>
      </c>
      <c r="K23" s="6" t="s">
        <v>275</v>
      </c>
      <c r="L23" s="6" t="s">
        <v>289</v>
      </c>
      <c r="M23" s="3" t="s">
        <v>275</v>
      </c>
      <c r="N23" s="6" t="s">
        <v>275</v>
      </c>
      <c r="O23" s="6" t="s">
        <v>276</v>
      </c>
      <c r="P23" s="6"/>
      <c r="Q23" s="3" t="s">
        <v>277</v>
      </c>
      <c r="R23" s="6" t="s">
        <v>278</v>
      </c>
      <c r="S23" s="3" t="s">
        <v>284</v>
      </c>
      <c r="T23" s="6" t="s">
        <v>280</v>
      </c>
      <c r="U23" s="6"/>
      <c r="V23" s="20"/>
      <c r="W23" s="20"/>
    </row>
    <row r="24" spans="1:23" s="3" customFormat="1" ht="30" customHeight="1" x14ac:dyDescent="0.3">
      <c r="A24" s="3" t="s">
        <v>101</v>
      </c>
      <c r="B24" s="3" t="s">
        <v>7</v>
      </c>
      <c r="C24" s="3" t="s">
        <v>142</v>
      </c>
      <c r="D24" s="21">
        <v>977</v>
      </c>
      <c r="E24" s="21">
        <v>440</v>
      </c>
      <c r="F24" s="3">
        <v>5</v>
      </c>
      <c r="G24" s="3" t="s">
        <v>281</v>
      </c>
      <c r="H24" s="6" t="s">
        <v>275</v>
      </c>
      <c r="I24" s="6" t="s">
        <v>275</v>
      </c>
      <c r="J24" s="6" t="s">
        <v>275</v>
      </c>
      <c r="K24" s="6" t="s">
        <v>275</v>
      </c>
      <c r="L24" s="6" t="s">
        <v>315</v>
      </c>
      <c r="M24" s="6" t="s">
        <v>275</v>
      </c>
      <c r="N24" s="6" t="s">
        <v>275</v>
      </c>
      <c r="O24" s="6" t="s">
        <v>309</v>
      </c>
      <c r="P24" s="6"/>
      <c r="Q24" s="3" t="s">
        <v>277</v>
      </c>
      <c r="R24" s="6" t="s">
        <v>278</v>
      </c>
      <c r="S24" s="3" t="s">
        <v>316</v>
      </c>
      <c r="T24" s="3" t="s">
        <v>310</v>
      </c>
      <c r="U24" s="6"/>
    </row>
    <row r="25" spans="1:23" s="3" customFormat="1" ht="30" customHeight="1" x14ac:dyDescent="0.3">
      <c r="A25" s="3" t="s">
        <v>102</v>
      </c>
      <c r="B25" s="3" t="s">
        <v>7</v>
      </c>
      <c r="C25" s="3" t="s">
        <v>142</v>
      </c>
      <c r="D25" s="21">
        <v>998</v>
      </c>
      <c r="E25" s="21">
        <v>433</v>
      </c>
      <c r="F25" s="3">
        <v>4</v>
      </c>
      <c r="G25" s="3" t="s">
        <v>281</v>
      </c>
      <c r="H25" s="6" t="s">
        <v>275</v>
      </c>
      <c r="I25" s="6" t="s">
        <v>275</v>
      </c>
      <c r="J25" s="6" t="s">
        <v>275</v>
      </c>
      <c r="K25" s="6" t="s">
        <v>275</v>
      </c>
      <c r="L25" s="6" t="s">
        <v>275</v>
      </c>
      <c r="M25" s="6" t="s">
        <v>275</v>
      </c>
      <c r="N25" s="6" t="s">
        <v>327</v>
      </c>
      <c r="O25" s="6" t="s">
        <v>309</v>
      </c>
      <c r="P25" s="6"/>
      <c r="Q25" s="3" t="s">
        <v>277</v>
      </c>
      <c r="R25" s="6" t="s">
        <v>278</v>
      </c>
      <c r="S25" s="3" t="s">
        <v>279</v>
      </c>
      <c r="T25" s="3" t="s">
        <v>310</v>
      </c>
      <c r="U25" s="6"/>
    </row>
    <row r="26" spans="1:23" s="3" customFormat="1" ht="30" customHeight="1" x14ac:dyDescent="0.3">
      <c r="A26" s="3" t="s">
        <v>14</v>
      </c>
      <c r="B26" s="3" t="s">
        <v>15</v>
      </c>
      <c r="C26" s="3" t="s">
        <v>143</v>
      </c>
      <c r="D26" s="21">
        <v>731</v>
      </c>
      <c r="E26" s="21">
        <v>569</v>
      </c>
      <c r="F26" s="3">
        <v>4</v>
      </c>
      <c r="G26" s="3" t="s">
        <v>274</v>
      </c>
      <c r="H26" s="6" t="s">
        <v>275</v>
      </c>
      <c r="I26" s="6" t="s">
        <v>275</v>
      </c>
      <c r="J26" s="6" t="s">
        <v>285</v>
      </c>
      <c r="K26" s="6" t="s">
        <v>275</v>
      </c>
      <c r="L26" s="6" t="s">
        <v>275</v>
      </c>
      <c r="M26" s="3" t="s">
        <v>275</v>
      </c>
      <c r="N26" s="6" t="s">
        <v>275</v>
      </c>
      <c r="O26" s="6" t="s">
        <v>286</v>
      </c>
      <c r="P26" s="6"/>
      <c r="Q26" s="3" t="s">
        <v>275</v>
      </c>
      <c r="R26" s="6" t="s">
        <v>283</v>
      </c>
      <c r="S26" s="3" t="s">
        <v>282</v>
      </c>
      <c r="T26" s="3" t="s">
        <v>280</v>
      </c>
      <c r="U26" s="6"/>
      <c r="V26" s="20"/>
      <c r="W26" s="20"/>
    </row>
    <row r="27" spans="1:23" s="3" customFormat="1" ht="30" customHeight="1" x14ac:dyDescent="0.3">
      <c r="A27" s="3" t="s">
        <v>16</v>
      </c>
      <c r="B27" s="3" t="s">
        <v>15</v>
      </c>
      <c r="C27" s="3" t="s">
        <v>143</v>
      </c>
      <c r="D27" s="21">
        <v>469</v>
      </c>
      <c r="E27" s="21">
        <v>470</v>
      </c>
      <c r="F27" s="3">
        <v>3</v>
      </c>
      <c r="G27" s="3" t="s">
        <v>274</v>
      </c>
      <c r="H27" s="6" t="s">
        <v>275</v>
      </c>
      <c r="I27" s="6" t="s">
        <v>275</v>
      </c>
      <c r="J27" s="6" t="s">
        <v>275</v>
      </c>
      <c r="K27" s="6" t="s">
        <v>275</v>
      </c>
      <c r="L27" s="6" t="s">
        <v>275</v>
      </c>
      <c r="M27" s="3" t="s">
        <v>275</v>
      </c>
      <c r="N27" s="6" t="s">
        <v>275</v>
      </c>
      <c r="O27" s="6" t="s">
        <v>286</v>
      </c>
      <c r="P27" s="6"/>
      <c r="Q27" s="3" t="s">
        <v>275</v>
      </c>
      <c r="R27" s="6" t="s">
        <v>287</v>
      </c>
      <c r="S27" s="6" t="s">
        <v>287</v>
      </c>
      <c r="T27" s="3" t="s">
        <v>280</v>
      </c>
      <c r="U27" s="6"/>
      <c r="V27" s="20"/>
      <c r="W27" s="20"/>
    </row>
    <row r="29" spans="1:23" s="26" customFormat="1" ht="30" customHeight="1" x14ac:dyDescent="0.3">
      <c r="A29" s="28" t="s">
        <v>27</v>
      </c>
      <c r="B29" s="26" t="s">
        <v>28</v>
      </c>
      <c r="C29" s="26" t="s">
        <v>142</v>
      </c>
      <c r="D29" s="27">
        <v>1200</v>
      </c>
      <c r="E29" s="27">
        <v>495</v>
      </c>
      <c r="F29" s="26">
        <v>9</v>
      </c>
      <c r="G29" s="26" t="s">
        <v>281</v>
      </c>
      <c r="H29" s="28" t="s">
        <v>275</v>
      </c>
      <c r="I29" s="28" t="s">
        <v>275</v>
      </c>
      <c r="J29" s="28" t="s">
        <v>275</v>
      </c>
      <c r="K29" s="28" t="s">
        <v>275</v>
      </c>
      <c r="L29" s="28" t="s">
        <v>275</v>
      </c>
      <c r="M29" s="26" t="s">
        <v>275</v>
      </c>
      <c r="N29" s="28" t="s">
        <v>275</v>
      </c>
      <c r="O29" s="28" t="s">
        <v>276</v>
      </c>
      <c r="P29" s="28"/>
      <c r="Q29" s="28" t="s">
        <v>277</v>
      </c>
      <c r="R29" s="28" t="s">
        <v>278</v>
      </c>
      <c r="S29" s="28" t="s">
        <v>279</v>
      </c>
      <c r="T29" s="28" t="s">
        <v>280</v>
      </c>
      <c r="U29" s="28"/>
    </row>
    <row r="30" spans="1:23" s="3" customFormat="1" ht="30" customHeight="1" x14ac:dyDescent="0.3">
      <c r="A30" s="3" t="s">
        <v>103</v>
      </c>
      <c r="B30" s="3" t="s">
        <v>28</v>
      </c>
      <c r="C30" s="3" t="s">
        <v>142</v>
      </c>
      <c r="D30" s="21">
        <v>1061</v>
      </c>
      <c r="E30" s="21">
        <v>460</v>
      </c>
      <c r="F30" s="3">
        <v>6</v>
      </c>
      <c r="G30" s="3" t="s">
        <v>274</v>
      </c>
      <c r="H30" s="6" t="s">
        <v>275</v>
      </c>
      <c r="I30" s="6" t="s">
        <v>275</v>
      </c>
      <c r="J30" s="6" t="s">
        <v>329</v>
      </c>
      <c r="K30" s="6" t="s">
        <v>275</v>
      </c>
      <c r="L30" s="6" t="s">
        <v>275</v>
      </c>
      <c r="M30" s="6" t="s">
        <v>275</v>
      </c>
      <c r="N30" s="6" t="s">
        <v>330</v>
      </c>
      <c r="O30" s="6" t="s">
        <v>309</v>
      </c>
      <c r="P30" s="6"/>
      <c r="Q30" s="3" t="s">
        <v>277</v>
      </c>
      <c r="R30" s="6" t="s">
        <v>278</v>
      </c>
      <c r="S30" s="3" t="s">
        <v>282</v>
      </c>
      <c r="T30" s="3" t="s">
        <v>310</v>
      </c>
      <c r="U30" s="6"/>
    </row>
    <row r="31" spans="1:23" s="3" customFormat="1" ht="30" customHeight="1" x14ac:dyDescent="0.3">
      <c r="A31" s="3" t="s">
        <v>104</v>
      </c>
      <c r="B31" s="3" t="s">
        <v>28</v>
      </c>
      <c r="C31" s="3" t="s">
        <v>142</v>
      </c>
      <c r="D31" s="21">
        <v>2468</v>
      </c>
      <c r="E31" s="21">
        <v>571</v>
      </c>
      <c r="F31" s="3">
        <v>10</v>
      </c>
      <c r="G31" s="3" t="s">
        <v>281</v>
      </c>
      <c r="H31" s="6" t="s">
        <v>275</v>
      </c>
      <c r="I31" s="6" t="s">
        <v>275</v>
      </c>
      <c r="J31" s="6" t="s">
        <v>275</v>
      </c>
      <c r="K31" s="6" t="s">
        <v>275</v>
      </c>
      <c r="L31" s="6" t="s">
        <v>275</v>
      </c>
      <c r="M31" s="6" t="s">
        <v>275</v>
      </c>
      <c r="N31" s="6" t="s">
        <v>275</v>
      </c>
      <c r="O31" s="6" t="s">
        <v>309</v>
      </c>
      <c r="P31" s="6"/>
      <c r="Q31" s="3" t="s">
        <v>277</v>
      </c>
      <c r="R31" s="6" t="s">
        <v>278</v>
      </c>
      <c r="S31" s="3" t="s">
        <v>282</v>
      </c>
      <c r="T31" s="3" t="s">
        <v>310</v>
      </c>
      <c r="U31" s="6"/>
    </row>
    <row r="32" spans="1:23" s="3" customFormat="1" ht="30" customHeight="1" x14ac:dyDescent="0.3">
      <c r="A32" s="3" t="s">
        <v>105</v>
      </c>
      <c r="B32" s="3" t="s">
        <v>28</v>
      </c>
      <c r="C32" s="3" t="s">
        <v>142</v>
      </c>
      <c r="D32" s="21">
        <v>1973</v>
      </c>
      <c r="E32" s="21">
        <v>545</v>
      </c>
      <c r="F32" s="3">
        <v>6</v>
      </c>
      <c r="G32" s="3" t="s">
        <v>281</v>
      </c>
      <c r="H32" s="6" t="s">
        <v>275</v>
      </c>
      <c r="I32" s="6" t="s">
        <v>275</v>
      </c>
      <c r="J32" s="6" t="s">
        <v>338</v>
      </c>
      <c r="K32" s="6" t="s">
        <v>275</v>
      </c>
      <c r="L32" s="6" t="s">
        <v>275</v>
      </c>
      <c r="M32" s="6" t="s">
        <v>275</v>
      </c>
      <c r="N32" s="6" t="s">
        <v>275</v>
      </c>
      <c r="O32" s="6" t="s">
        <v>309</v>
      </c>
      <c r="P32" s="6"/>
      <c r="Q32" s="3" t="s">
        <v>275</v>
      </c>
      <c r="R32" s="6" t="s">
        <v>278</v>
      </c>
      <c r="S32" s="3" t="s">
        <v>316</v>
      </c>
      <c r="T32" s="3" t="s">
        <v>310</v>
      </c>
      <c r="U32" s="6"/>
    </row>
    <row r="33" spans="1:21" s="3" customFormat="1" ht="30" customHeight="1" x14ac:dyDescent="0.3">
      <c r="A33" s="3" t="s">
        <v>106</v>
      </c>
      <c r="B33" s="3" t="s">
        <v>28</v>
      </c>
      <c r="C33" s="3" t="s">
        <v>142</v>
      </c>
      <c r="D33" s="21">
        <v>2225</v>
      </c>
      <c r="E33" s="21">
        <v>571</v>
      </c>
      <c r="F33" s="3" t="s">
        <v>303</v>
      </c>
      <c r="G33" s="3" t="s">
        <v>281</v>
      </c>
      <c r="H33" s="6" t="s">
        <v>275</v>
      </c>
      <c r="I33" s="6" t="s">
        <v>275</v>
      </c>
      <c r="J33" s="6" t="s">
        <v>343</v>
      </c>
      <c r="K33" s="6" t="s">
        <v>275</v>
      </c>
      <c r="L33" s="6" t="s">
        <v>275</v>
      </c>
      <c r="M33" s="6" t="s">
        <v>275</v>
      </c>
      <c r="N33" s="6" t="s">
        <v>275</v>
      </c>
      <c r="O33" s="6" t="s">
        <v>309</v>
      </c>
      <c r="P33" s="6"/>
      <c r="Q33" s="3" t="s">
        <v>275</v>
      </c>
      <c r="R33" s="6" t="s">
        <v>278</v>
      </c>
      <c r="S33" s="3" t="s">
        <v>316</v>
      </c>
      <c r="T33" s="3" t="s">
        <v>310</v>
      </c>
      <c r="U33" s="6"/>
    </row>
    <row r="34" spans="1:21" s="3" customFormat="1" ht="30" customHeight="1" x14ac:dyDescent="0.3">
      <c r="A34" s="3" t="s">
        <v>108</v>
      </c>
      <c r="B34" s="3" t="s">
        <v>28</v>
      </c>
      <c r="C34" s="3" t="s">
        <v>142</v>
      </c>
      <c r="D34" s="21">
        <v>724</v>
      </c>
      <c r="E34" s="21">
        <v>415</v>
      </c>
      <c r="F34" s="3">
        <v>5</v>
      </c>
      <c r="G34" s="3" t="s">
        <v>281</v>
      </c>
      <c r="H34" s="6" t="s">
        <v>275</v>
      </c>
      <c r="I34" s="6" t="s">
        <v>275</v>
      </c>
      <c r="J34" s="6" t="s">
        <v>275</v>
      </c>
      <c r="K34" s="6" t="s">
        <v>275</v>
      </c>
      <c r="L34" s="6" t="s">
        <v>275</v>
      </c>
      <c r="M34" s="6" t="s">
        <v>275</v>
      </c>
      <c r="N34" s="6" t="s">
        <v>275</v>
      </c>
      <c r="O34" s="6" t="s">
        <v>309</v>
      </c>
      <c r="P34" s="6"/>
      <c r="Q34" s="3" t="s">
        <v>275</v>
      </c>
      <c r="R34" s="6" t="s">
        <v>278</v>
      </c>
      <c r="S34" s="3" t="s">
        <v>279</v>
      </c>
      <c r="T34" s="3" t="s">
        <v>310</v>
      </c>
      <c r="U34" s="6"/>
    </row>
    <row r="35" spans="1:21" s="3" customFormat="1" ht="43.2" x14ac:dyDescent="0.3">
      <c r="A35" s="3" t="s">
        <v>109</v>
      </c>
      <c r="B35" s="3" t="s">
        <v>28</v>
      </c>
      <c r="C35" s="3" t="s">
        <v>142</v>
      </c>
      <c r="D35" s="21">
        <v>1392</v>
      </c>
      <c r="E35" s="21">
        <v>513</v>
      </c>
      <c r="F35" s="3">
        <v>8</v>
      </c>
      <c r="G35" s="3" t="s">
        <v>281</v>
      </c>
      <c r="H35" s="6" t="s">
        <v>349</v>
      </c>
      <c r="I35" s="6" t="s">
        <v>275</v>
      </c>
      <c r="J35" s="6" t="s">
        <v>350</v>
      </c>
      <c r="K35" s="6" t="s">
        <v>275</v>
      </c>
      <c r="L35" s="6" t="s">
        <v>275</v>
      </c>
      <c r="M35" s="6" t="s">
        <v>275</v>
      </c>
      <c r="N35" s="6" t="s">
        <v>275</v>
      </c>
      <c r="O35" s="6" t="s">
        <v>309</v>
      </c>
      <c r="P35" s="6"/>
      <c r="Q35" s="3" t="s">
        <v>277</v>
      </c>
      <c r="R35" s="6" t="s">
        <v>278</v>
      </c>
      <c r="S35" s="3" t="s">
        <v>288</v>
      </c>
      <c r="T35" s="3" t="s">
        <v>310</v>
      </c>
      <c r="U35" s="6"/>
    </row>
    <row r="36" spans="1:21" s="5" customFormat="1" ht="30" customHeight="1" x14ac:dyDescent="0.3">
      <c r="A36" s="5" t="s">
        <v>17</v>
      </c>
      <c r="B36" s="5" t="s">
        <v>7</v>
      </c>
      <c r="C36" s="3" t="s">
        <v>142</v>
      </c>
      <c r="D36" s="29">
        <v>793</v>
      </c>
      <c r="E36" s="29">
        <v>409</v>
      </c>
      <c r="F36" s="5">
        <v>4</v>
      </c>
      <c r="G36" s="5" t="s">
        <v>281</v>
      </c>
      <c r="H36" s="7" t="s">
        <v>275</v>
      </c>
      <c r="I36" s="7" t="s">
        <v>275</v>
      </c>
      <c r="J36" s="7" t="s">
        <v>275</v>
      </c>
      <c r="K36" s="7" t="s">
        <v>275</v>
      </c>
      <c r="L36" s="7" t="s">
        <v>275</v>
      </c>
      <c r="M36" s="5" t="s">
        <v>275</v>
      </c>
      <c r="N36" s="7" t="s">
        <v>292</v>
      </c>
      <c r="O36" s="7" t="s">
        <v>276</v>
      </c>
      <c r="P36" s="7"/>
      <c r="Q36" s="5" t="s">
        <v>277</v>
      </c>
      <c r="R36" s="7" t="s">
        <v>283</v>
      </c>
      <c r="S36" s="7" t="s">
        <v>282</v>
      </c>
      <c r="T36" s="7" t="s">
        <v>280</v>
      </c>
      <c r="U36" s="7"/>
    </row>
    <row r="37" spans="1:21" s="3" customFormat="1" ht="30" customHeight="1" x14ac:dyDescent="0.3">
      <c r="A37" s="5" t="s">
        <v>18</v>
      </c>
      <c r="B37" s="3" t="s">
        <v>7</v>
      </c>
      <c r="C37" s="3" t="s">
        <v>142</v>
      </c>
      <c r="D37" s="21">
        <v>966</v>
      </c>
      <c r="E37" s="21">
        <v>432</v>
      </c>
      <c r="F37" s="3">
        <v>4</v>
      </c>
      <c r="G37" s="3" t="s">
        <v>274</v>
      </c>
      <c r="H37" s="6" t="s">
        <v>275</v>
      </c>
      <c r="I37" s="6" t="s">
        <v>275</v>
      </c>
      <c r="J37" s="6" t="s">
        <v>275</v>
      </c>
      <c r="K37" s="6" t="s">
        <v>275</v>
      </c>
      <c r="L37" s="6" t="s">
        <v>275</v>
      </c>
      <c r="M37" s="3" t="s">
        <v>275</v>
      </c>
      <c r="N37" s="6" t="s">
        <v>293</v>
      </c>
      <c r="O37" s="6" t="s">
        <v>276</v>
      </c>
      <c r="P37" s="6"/>
      <c r="Q37" s="3" t="s">
        <v>277</v>
      </c>
      <c r="R37" s="6" t="s">
        <v>278</v>
      </c>
      <c r="S37" s="6" t="s">
        <v>284</v>
      </c>
      <c r="T37" s="6" t="s">
        <v>280</v>
      </c>
      <c r="U37" s="6"/>
    </row>
    <row r="38" spans="1:21" s="3" customFormat="1" ht="30" customHeight="1" x14ac:dyDescent="0.3">
      <c r="A38" s="5" t="s">
        <v>19</v>
      </c>
      <c r="B38" s="3" t="s">
        <v>7</v>
      </c>
      <c r="C38" s="3" t="s">
        <v>142</v>
      </c>
      <c r="D38" s="21">
        <v>1336</v>
      </c>
      <c r="E38" s="21">
        <v>480</v>
      </c>
      <c r="F38" s="3">
        <v>6</v>
      </c>
      <c r="G38" s="3" t="s">
        <v>281</v>
      </c>
      <c r="H38" s="6" t="s">
        <v>275</v>
      </c>
      <c r="I38" s="6" t="s">
        <v>275</v>
      </c>
      <c r="J38" s="6" t="s">
        <v>275</v>
      </c>
      <c r="K38" s="6" t="s">
        <v>275</v>
      </c>
      <c r="L38" s="6" t="s">
        <v>275</v>
      </c>
      <c r="M38" s="3" t="s">
        <v>275</v>
      </c>
      <c r="N38" s="6" t="s">
        <v>275</v>
      </c>
      <c r="O38" s="6" t="s">
        <v>276</v>
      </c>
      <c r="P38" s="6"/>
      <c r="Q38" s="3" t="s">
        <v>275</v>
      </c>
      <c r="R38" s="6" t="s">
        <v>278</v>
      </c>
      <c r="S38" s="6" t="s">
        <v>284</v>
      </c>
      <c r="T38" s="6" t="s">
        <v>280</v>
      </c>
      <c r="U38" s="6"/>
    </row>
    <row r="39" spans="1:21" s="5" customFormat="1" ht="30" customHeight="1" x14ac:dyDescent="0.3">
      <c r="A39" s="5" t="s">
        <v>20</v>
      </c>
      <c r="B39" s="5" t="s">
        <v>7</v>
      </c>
      <c r="C39" s="3" t="s">
        <v>142</v>
      </c>
      <c r="D39" s="29">
        <v>1164</v>
      </c>
      <c r="E39" s="29">
        <v>487</v>
      </c>
      <c r="F39" s="5">
        <v>6</v>
      </c>
      <c r="G39" s="5" t="s">
        <v>281</v>
      </c>
      <c r="H39" s="7" t="s">
        <v>275</v>
      </c>
      <c r="I39" s="7" t="s">
        <v>275</v>
      </c>
      <c r="J39" s="7" t="s">
        <v>275</v>
      </c>
      <c r="K39" s="7" t="s">
        <v>275</v>
      </c>
      <c r="L39" s="7" t="s">
        <v>275</v>
      </c>
      <c r="M39" s="5" t="s">
        <v>275</v>
      </c>
      <c r="N39" s="7" t="s">
        <v>275</v>
      </c>
      <c r="O39" s="7" t="s">
        <v>276</v>
      </c>
      <c r="P39" s="7" t="s">
        <v>294</v>
      </c>
      <c r="Q39" s="7" t="s">
        <v>275</v>
      </c>
      <c r="R39" s="7" t="s">
        <v>295</v>
      </c>
      <c r="S39" s="7" t="s">
        <v>282</v>
      </c>
      <c r="T39" s="7" t="s">
        <v>280</v>
      </c>
      <c r="U39" s="7" t="s">
        <v>296</v>
      </c>
    </row>
    <row r="40" spans="1:21" s="26" customFormat="1" ht="30" customHeight="1" x14ac:dyDescent="0.3">
      <c r="A40" s="26" t="s">
        <v>21</v>
      </c>
      <c r="B40" s="26" t="s">
        <v>7</v>
      </c>
      <c r="C40" s="26" t="s">
        <v>142</v>
      </c>
      <c r="D40" s="27">
        <v>890</v>
      </c>
      <c r="E40" s="27">
        <v>420</v>
      </c>
      <c r="F40" s="26">
        <v>4</v>
      </c>
      <c r="G40" s="26" t="s">
        <v>274</v>
      </c>
      <c r="H40" s="28" t="s">
        <v>275</v>
      </c>
      <c r="I40" s="28" t="s">
        <v>275</v>
      </c>
      <c r="J40" s="28" t="s">
        <v>275</v>
      </c>
      <c r="K40" s="28" t="s">
        <v>275</v>
      </c>
      <c r="L40" s="28" t="s">
        <v>298</v>
      </c>
      <c r="M40" s="26" t="s">
        <v>275</v>
      </c>
      <c r="N40" s="28" t="s">
        <v>299</v>
      </c>
      <c r="O40" s="28" t="s">
        <v>276</v>
      </c>
      <c r="P40" s="28" t="s">
        <v>300</v>
      </c>
      <c r="Q40" s="28" t="s">
        <v>275</v>
      </c>
      <c r="R40" s="28" t="s">
        <v>278</v>
      </c>
      <c r="S40" s="28" t="s">
        <v>282</v>
      </c>
      <c r="T40" s="28" t="s">
        <v>280</v>
      </c>
      <c r="U40" s="28"/>
    </row>
    <row r="41" spans="1:21" s="3" customFormat="1" ht="43.2" x14ac:dyDescent="0.3">
      <c r="A41" s="5" t="s">
        <v>22</v>
      </c>
      <c r="B41" s="3" t="s">
        <v>7</v>
      </c>
      <c r="C41" s="3" t="s">
        <v>142</v>
      </c>
      <c r="D41" s="21">
        <v>830</v>
      </c>
      <c r="E41" s="21">
        <v>425</v>
      </c>
      <c r="F41" s="3">
        <v>4</v>
      </c>
      <c r="G41" s="3" t="s">
        <v>281</v>
      </c>
      <c r="H41" s="6" t="s">
        <v>275</v>
      </c>
      <c r="I41" s="6" t="s">
        <v>275</v>
      </c>
      <c r="J41" s="6" t="s">
        <v>275</v>
      </c>
      <c r="K41" s="6" t="s">
        <v>275</v>
      </c>
      <c r="L41" s="6" t="s">
        <v>275</v>
      </c>
      <c r="M41" s="3" t="s">
        <v>275</v>
      </c>
      <c r="N41" s="6" t="s">
        <v>301</v>
      </c>
      <c r="O41" s="6" t="s">
        <v>276</v>
      </c>
      <c r="P41" s="6"/>
      <c r="Q41" s="6" t="s">
        <v>275</v>
      </c>
      <c r="R41" s="6" t="s">
        <v>278</v>
      </c>
      <c r="S41" s="6" t="s">
        <v>284</v>
      </c>
      <c r="T41" s="6" t="s">
        <v>280</v>
      </c>
      <c r="U41" s="6"/>
    </row>
    <row r="42" spans="1:21" s="3" customFormat="1" ht="30" customHeight="1" x14ac:dyDescent="0.3">
      <c r="A42" s="3" t="s">
        <v>23</v>
      </c>
      <c r="B42" s="3" t="s">
        <v>7</v>
      </c>
      <c r="C42" s="3" t="s">
        <v>142</v>
      </c>
      <c r="D42" s="21">
        <v>619</v>
      </c>
      <c r="E42" s="21">
        <v>385</v>
      </c>
      <c r="F42" s="3">
        <v>3</v>
      </c>
      <c r="G42" s="3" t="s">
        <v>274</v>
      </c>
      <c r="H42" s="6" t="s">
        <v>275</v>
      </c>
      <c r="I42" s="6" t="s">
        <v>275</v>
      </c>
      <c r="J42" s="6" t="s">
        <v>275</v>
      </c>
      <c r="K42" s="6" t="s">
        <v>275</v>
      </c>
      <c r="L42" s="6" t="s">
        <v>275</v>
      </c>
      <c r="M42" s="3" t="s">
        <v>275</v>
      </c>
      <c r="N42" s="6" t="s">
        <v>275</v>
      </c>
      <c r="O42" s="6" t="s">
        <v>276</v>
      </c>
      <c r="P42" s="6"/>
      <c r="Q42" s="6" t="s">
        <v>277</v>
      </c>
      <c r="R42" s="6" t="s">
        <v>278</v>
      </c>
      <c r="S42" s="6" t="s">
        <v>288</v>
      </c>
      <c r="T42" s="6" t="s">
        <v>280</v>
      </c>
      <c r="U42" s="6"/>
    </row>
    <row r="43" spans="1:21" s="3" customFormat="1" ht="30" customHeight="1" x14ac:dyDescent="0.3">
      <c r="A43" s="3" t="s">
        <v>24</v>
      </c>
      <c r="B43" s="3" t="s">
        <v>7</v>
      </c>
      <c r="C43" s="3" t="s">
        <v>142</v>
      </c>
      <c r="D43" s="21">
        <v>1066</v>
      </c>
      <c r="E43" s="21">
        <v>470</v>
      </c>
      <c r="F43" s="3">
        <v>6</v>
      </c>
      <c r="G43" s="3" t="s">
        <v>281</v>
      </c>
      <c r="H43" s="6" t="s">
        <v>275</v>
      </c>
      <c r="I43" s="6" t="s">
        <v>275</v>
      </c>
      <c r="J43" s="6" t="s">
        <v>302</v>
      </c>
      <c r="K43" s="6" t="s">
        <v>275</v>
      </c>
      <c r="L43" s="6" t="s">
        <v>275</v>
      </c>
      <c r="M43" s="3" t="s">
        <v>275</v>
      </c>
      <c r="N43" s="6" t="s">
        <v>275</v>
      </c>
      <c r="O43" s="6" t="s">
        <v>276</v>
      </c>
      <c r="P43" s="6"/>
      <c r="Q43" s="6" t="s">
        <v>277</v>
      </c>
      <c r="R43" s="6" t="s">
        <v>278</v>
      </c>
      <c r="S43" s="6" t="s">
        <v>284</v>
      </c>
      <c r="T43" s="6" t="s">
        <v>280</v>
      </c>
      <c r="U43" s="6"/>
    </row>
    <row r="44" spans="1:21" s="5" customFormat="1" ht="30" customHeight="1" x14ac:dyDescent="0.3">
      <c r="A44" s="5" t="s">
        <v>110</v>
      </c>
      <c r="B44" s="5" t="s">
        <v>7</v>
      </c>
      <c r="C44" s="3" t="s">
        <v>142</v>
      </c>
      <c r="D44" s="29">
        <v>814</v>
      </c>
      <c r="E44" s="29">
        <v>435</v>
      </c>
      <c r="F44" s="5">
        <v>4</v>
      </c>
      <c r="G44" s="5" t="s">
        <v>281</v>
      </c>
      <c r="H44" s="7" t="s">
        <v>275</v>
      </c>
      <c r="I44" s="7" t="s">
        <v>275</v>
      </c>
      <c r="J44" s="7" t="s">
        <v>275</v>
      </c>
      <c r="K44" s="7" t="s">
        <v>275</v>
      </c>
      <c r="L44" s="7" t="s">
        <v>275</v>
      </c>
      <c r="M44" s="7" t="s">
        <v>275</v>
      </c>
      <c r="N44" s="7" t="s">
        <v>275</v>
      </c>
      <c r="O44" s="7" t="s">
        <v>309</v>
      </c>
      <c r="P44" s="7"/>
      <c r="Q44" s="5" t="s">
        <v>277</v>
      </c>
      <c r="R44" s="7" t="s">
        <v>328</v>
      </c>
      <c r="S44" s="5" t="s">
        <v>282</v>
      </c>
      <c r="T44" s="5" t="s">
        <v>310</v>
      </c>
      <c r="U44" s="7"/>
    </row>
    <row r="45" spans="1:21" s="3" customFormat="1" ht="30" customHeight="1" x14ac:dyDescent="0.3">
      <c r="A45" s="3" t="s">
        <v>111</v>
      </c>
      <c r="B45" s="3" t="s">
        <v>7</v>
      </c>
      <c r="C45" s="3" t="s">
        <v>142</v>
      </c>
      <c r="D45" s="21">
        <v>1142</v>
      </c>
      <c r="E45" s="21">
        <v>473</v>
      </c>
      <c r="F45" s="3">
        <v>5</v>
      </c>
      <c r="G45" s="3" t="s">
        <v>281</v>
      </c>
      <c r="H45" s="6" t="s">
        <v>275</v>
      </c>
      <c r="I45" s="6" t="s">
        <v>275</v>
      </c>
      <c r="J45" s="6" t="s">
        <v>275</v>
      </c>
      <c r="K45" s="6" t="s">
        <v>275</v>
      </c>
      <c r="L45" s="6" t="s">
        <v>275</v>
      </c>
      <c r="M45" s="6" t="s">
        <v>275</v>
      </c>
      <c r="N45" s="6" t="s">
        <v>275</v>
      </c>
      <c r="O45" s="6" t="s">
        <v>309</v>
      </c>
      <c r="P45" s="6"/>
      <c r="Q45" s="3" t="s">
        <v>277</v>
      </c>
      <c r="R45" s="6" t="s">
        <v>278</v>
      </c>
      <c r="S45" s="3" t="s">
        <v>316</v>
      </c>
      <c r="T45" s="3" t="s">
        <v>310</v>
      </c>
      <c r="U45" s="6"/>
    </row>
    <row r="46" spans="1:21" s="3" customFormat="1" ht="30" customHeight="1" x14ac:dyDescent="0.3">
      <c r="A46" s="3" t="s">
        <v>112</v>
      </c>
      <c r="B46" s="3" t="s">
        <v>7</v>
      </c>
      <c r="C46" s="3" t="s">
        <v>142</v>
      </c>
      <c r="D46" s="21">
        <v>924</v>
      </c>
      <c r="E46" s="21">
        <v>436</v>
      </c>
      <c r="F46" s="3">
        <v>5</v>
      </c>
      <c r="G46" s="3" t="s">
        <v>281</v>
      </c>
      <c r="H46" s="6" t="s">
        <v>275</v>
      </c>
      <c r="I46" s="6" t="s">
        <v>275</v>
      </c>
      <c r="J46" s="6" t="s">
        <v>275</v>
      </c>
      <c r="K46" s="6" t="s">
        <v>275</v>
      </c>
      <c r="L46" s="6" t="s">
        <v>275</v>
      </c>
      <c r="M46" s="6" t="s">
        <v>275</v>
      </c>
      <c r="N46" s="6" t="s">
        <v>275</v>
      </c>
      <c r="O46" s="6" t="s">
        <v>309</v>
      </c>
      <c r="P46" s="6"/>
      <c r="Q46" s="3" t="s">
        <v>277</v>
      </c>
      <c r="R46" s="6" t="s">
        <v>278</v>
      </c>
      <c r="S46" s="3" t="s">
        <v>282</v>
      </c>
      <c r="T46" s="3" t="s">
        <v>310</v>
      </c>
      <c r="U46" s="6"/>
    </row>
    <row r="47" spans="1:21" s="3" customFormat="1" ht="30" customHeight="1" x14ac:dyDescent="0.3">
      <c r="A47" s="3" t="s">
        <v>113</v>
      </c>
      <c r="B47" s="3" t="s">
        <v>7</v>
      </c>
      <c r="C47" s="3" t="s">
        <v>142</v>
      </c>
      <c r="D47" s="21">
        <v>1006</v>
      </c>
      <c r="E47" s="21">
        <v>465</v>
      </c>
      <c r="F47" s="3">
        <v>5</v>
      </c>
      <c r="G47" s="3" t="s">
        <v>281</v>
      </c>
      <c r="H47" s="6" t="s">
        <v>275</v>
      </c>
      <c r="I47" s="6" t="s">
        <v>317</v>
      </c>
      <c r="J47" s="6" t="s">
        <v>331</v>
      </c>
      <c r="K47" s="6" t="s">
        <v>275</v>
      </c>
      <c r="L47" s="6" t="s">
        <v>275</v>
      </c>
      <c r="M47" s="6" t="s">
        <v>275</v>
      </c>
      <c r="N47" s="6" t="s">
        <v>275</v>
      </c>
      <c r="O47" s="6" t="s">
        <v>309</v>
      </c>
      <c r="P47" s="6"/>
      <c r="Q47" s="3" t="s">
        <v>277</v>
      </c>
      <c r="R47" s="6" t="s">
        <v>278</v>
      </c>
      <c r="S47" s="3" t="s">
        <v>316</v>
      </c>
      <c r="T47" s="3" t="s">
        <v>310</v>
      </c>
      <c r="U47" s="6"/>
    </row>
    <row r="48" spans="1:21" s="3" customFormat="1" ht="30" customHeight="1" x14ac:dyDescent="0.3">
      <c r="A48" s="3" t="s">
        <v>114</v>
      </c>
      <c r="B48" s="3" t="s">
        <v>7</v>
      </c>
      <c r="C48" s="3" t="s">
        <v>142</v>
      </c>
      <c r="D48" s="21">
        <v>1594</v>
      </c>
      <c r="E48" s="21">
        <v>548</v>
      </c>
      <c r="F48" s="3">
        <v>7</v>
      </c>
      <c r="G48" s="3" t="s">
        <v>281</v>
      </c>
      <c r="H48" s="6" t="s">
        <v>275</v>
      </c>
      <c r="I48" s="6" t="s">
        <v>275</v>
      </c>
      <c r="J48" s="6" t="s">
        <v>332</v>
      </c>
      <c r="K48" s="6" t="s">
        <v>275</v>
      </c>
      <c r="L48" s="6" t="s">
        <v>333</v>
      </c>
      <c r="M48" s="6" t="s">
        <v>275</v>
      </c>
      <c r="N48" s="6" t="s">
        <v>334</v>
      </c>
      <c r="O48" s="6" t="s">
        <v>309</v>
      </c>
      <c r="P48" s="6"/>
      <c r="Q48" s="3" t="s">
        <v>277</v>
      </c>
      <c r="R48" s="6" t="s">
        <v>278</v>
      </c>
      <c r="S48" s="3" t="s">
        <v>316</v>
      </c>
      <c r="T48" s="3" t="s">
        <v>310</v>
      </c>
      <c r="U48" s="6"/>
    </row>
    <row r="49" spans="1:21" s="3" customFormat="1" ht="43.2" x14ac:dyDescent="0.3">
      <c r="A49" s="3" t="s">
        <v>115</v>
      </c>
      <c r="B49" s="3" t="s">
        <v>7</v>
      </c>
      <c r="C49" s="3" t="s">
        <v>142</v>
      </c>
      <c r="D49" s="21">
        <v>792</v>
      </c>
      <c r="E49" s="21">
        <v>430</v>
      </c>
      <c r="F49" s="3">
        <v>3</v>
      </c>
      <c r="G49" s="3" t="s">
        <v>274</v>
      </c>
      <c r="H49" s="6" t="s">
        <v>275</v>
      </c>
      <c r="I49" s="6" t="s">
        <v>275</v>
      </c>
      <c r="J49" s="6" t="s">
        <v>275</v>
      </c>
      <c r="K49" s="6" t="s">
        <v>335</v>
      </c>
      <c r="L49" s="6" t="s">
        <v>336</v>
      </c>
      <c r="M49" s="6" t="s">
        <v>275</v>
      </c>
      <c r="N49" s="6" t="s">
        <v>275</v>
      </c>
      <c r="O49" s="6" t="s">
        <v>309</v>
      </c>
      <c r="P49" s="6"/>
      <c r="Q49" s="3" t="s">
        <v>277</v>
      </c>
      <c r="R49" s="6" t="s">
        <v>278</v>
      </c>
      <c r="S49" s="3" t="s">
        <v>282</v>
      </c>
      <c r="T49" s="3" t="s">
        <v>310</v>
      </c>
      <c r="U49" s="6"/>
    </row>
    <row r="50" spans="1:21" s="3" customFormat="1" ht="30" customHeight="1" x14ac:dyDescent="0.3">
      <c r="A50" s="3" t="s">
        <v>116</v>
      </c>
      <c r="B50" s="3" t="s">
        <v>7</v>
      </c>
      <c r="C50" s="3" t="s">
        <v>142</v>
      </c>
      <c r="D50" s="21">
        <v>860</v>
      </c>
      <c r="E50" s="21">
        <v>435</v>
      </c>
      <c r="F50" s="3">
        <v>4</v>
      </c>
      <c r="G50" s="3" t="s">
        <v>274</v>
      </c>
      <c r="H50" s="6" t="s">
        <v>275</v>
      </c>
      <c r="I50" s="6" t="s">
        <v>275</v>
      </c>
      <c r="J50" s="6" t="s">
        <v>275</v>
      </c>
      <c r="K50" s="6" t="s">
        <v>275</v>
      </c>
      <c r="L50" s="6" t="s">
        <v>275</v>
      </c>
      <c r="M50" s="6" t="s">
        <v>275</v>
      </c>
      <c r="N50" s="6" t="s">
        <v>275</v>
      </c>
      <c r="O50" s="6" t="s">
        <v>309</v>
      </c>
      <c r="P50" s="6"/>
      <c r="Q50" s="3" t="s">
        <v>277</v>
      </c>
      <c r="R50" s="6" t="s">
        <v>337</v>
      </c>
      <c r="S50" s="3" t="s">
        <v>282</v>
      </c>
      <c r="T50" s="3" t="s">
        <v>310</v>
      </c>
      <c r="U50" s="6"/>
    </row>
    <row r="51" spans="1:21" s="3" customFormat="1" ht="57.6" x14ac:dyDescent="0.3">
      <c r="A51" s="3" t="s">
        <v>117</v>
      </c>
      <c r="B51" s="3" t="s">
        <v>7</v>
      </c>
      <c r="C51" s="3" t="s">
        <v>142</v>
      </c>
      <c r="D51" s="21">
        <v>1535</v>
      </c>
      <c r="E51" s="21">
        <v>512</v>
      </c>
      <c r="F51" s="3">
        <v>7</v>
      </c>
      <c r="G51" s="3" t="s">
        <v>281</v>
      </c>
      <c r="H51" s="6" t="s">
        <v>275</v>
      </c>
      <c r="I51" s="6" t="s">
        <v>275</v>
      </c>
      <c r="J51" s="6" t="s">
        <v>339</v>
      </c>
      <c r="K51" s="6" t="s">
        <v>275</v>
      </c>
      <c r="L51" s="6" t="s">
        <v>340</v>
      </c>
      <c r="M51" s="6" t="s">
        <v>275</v>
      </c>
      <c r="N51" s="6" t="s">
        <v>275</v>
      </c>
      <c r="O51" s="6" t="s">
        <v>309</v>
      </c>
      <c r="P51" s="6"/>
      <c r="Q51" s="3" t="s">
        <v>277</v>
      </c>
      <c r="R51" s="6" t="s">
        <v>341</v>
      </c>
      <c r="S51" s="3" t="s">
        <v>316</v>
      </c>
      <c r="T51" s="3" t="s">
        <v>310</v>
      </c>
      <c r="U51" s="6" t="s">
        <v>342</v>
      </c>
    </row>
    <row r="52" spans="1:21" s="3" customFormat="1" ht="86.4" x14ac:dyDescent="0.3">
      <c r="A52" s="3" t="s">
        <v>118</v>
      </c>
      <c r="B52" s="3" t="s">
        <v>7</v>
      </c>
      <c r="C52" s="3" t="s">
        <v>142</v>
      </c>
      <c r="D52" s="21">
        <v>1185</v>
      </c>
      <c r="E52" s="21">
        <v>468</v>
      </c>
      <c r="F52" s="3">
        <v>5</v>
      </c>
      <c r="G52" s="3" t="s">
        <v>274</v>
      </c>
      <c r="H52" s="6" t="s">
        <v>275</v>
      </c>
      <c r="I52" s="6" t="s">
        <v>344</v>
      </c>
      <c r="J52" s="6" t="s">
        <v>345</v>
      </c>
      <c r="K52" s="6" t="s">
        <v>346</v>
      </c>
      <c r="L52" s="6" t="s">
        <v>275</v>
      </c>
      <c r="M52" s="6" t="s">
        <v>275</v>
      </c>
      <c r="N52" s="6" t="s">
        <v>347</v>
      </c>
      <c r="O52" s="6" t="s">
        <v>309</v>
      </c>
      <c r="P52" s="6"/>
      <c r="Q52" s="3" t="s">
        <v>277</v>
      </c>
      <c r="R52" s="6" t="s">
        <v>328</v>
      </c>
      <c r="S52" s="3" t="s">
        <v>282</v>
      </c>
      <c r="T52" s="3" t="s">
        <v>310</v>
      </c>
      <c r="U52" s="6" t="s">
        <v>348</v>
      </c>
    </row>
    <row r="53" spans="1:21" s="3" customFormat="1" ht="30" customHeight="1" x14ac:dyDescent="0.3">
      <c r="A53" s="5" t="s">
        <v>25</v>
      </c>
      <c r="B53" s="3" t="s">
        <v>15</v>
      </c>
      <c r="C53" s="3" t="s">
        <v>143</v>
      </c>
      <c r="D53" s="21">
        <v>744</v>
      </c>
      <c r="E53" s="21">
        <v>528</v>
      </c>
      <c r="F53" s="3">
        <v>4</v>
      </c>
      <c r="G53" s="3" t="s">
        <v>274</v>
      </c>
      <c r="H53" s="6" t="s">
        <v>275</v>
      </c>
      <c r="I53" s="6" t="s">
        <v>275</v>
      </c>
      <c r="J53" s="6" t="s">
        <v>275</v>
      </c>
      <c r="K53" s="6" t="s">
        <v>275</v>
      </c>
      <c r="L53" s="6" t="s">
        <v>275</v>
      </c>
      <c r="M53" s="3" t="s">
        <v>275</v>
      </c>
      <c r="N53" s="6" t="s">
        <v>275</v>
      </c>
      <c r="O53" s="6" t="s">
        <v>286</v>
      </c>
      <c r="P53" s="6"/>
      <c r="Q53" s="6" t="s">
        <v>275</v>
      </c>
      <c r="R53" s="6" t="s">
        <v>295</v>
      </c>
      <c r="S53" s="6" t="s">
        <v>282</v>
      </c>
      <c r="T53" s="6" t="s">
        <v>280</v>
      </c>
      <c r="U53" s="6"/>
    </row>
    <row r="54" spans="1:21" s="3" customFormat="1" ht="30" customHeight="1" x14ac:dyDescent="0.3">
      <c r="A54" s="5" t="s">
        <v>26</v>
      </c>
      <c r="B54" s="3" t="s">
        <v>15</v>
      </c>
      <c r="C54" s="3" t="s">
        <v>143</v>
      </c>
      <c r="D54" s="21">
        <v>726</v>
      </c>
      <c r="E54" s="21">
        <v>535</v>
      </c>
      <c r="F54" s="3">
        <v>3</v>
      </c>
      <c r="G54" s="3" t="s">
        <v>274</v>
      </c>
      <c r="H54" s="6" t="s">
        <v>275</v>
      </c>
      <c r="I54" s="6" t="s">
        <v>275</v>
      </c>
      <c r="J54" s="6" t="s">
        <v>297</v>
      </c>
      <c r="K54" s="6" t="s">
        <v>275</v>
      </c>
      <c r="L54" s="6" t="s">
        <v>275</v>
      </c>
      <c r="M54" s="3" t="s">
        <v>275</v>
      </c>
      <c r="N54" s="6" t="s">
        <v>275</v>
      </c>
      <c r="O54" s="6" t="s">
        <v>286</v>
      </c>
      <c r="P54" s="6"/>
      <c r="Q54" s="6" t="s">
        <v>275</v>
      </c>
      <c r="R54" s="6" t="s">
        <v>283</v>
      </c>
      <c r="S54" s="6" t="s">
        <v>282</v>
      </c>
      <c r="T54" s="6" t="s">
        <v>280</v>
      </c>
      <c r="U54" s="6"/>
    </row>
    <row r="56" spans="1:21" s="26" customFormat="1" ht="30" customHeight="1" x14ac:dyDescent="0.3">
      <c r="A56" s="26" t="s">
        <v>135</v>
      </c>
      <c r="B56" s="26" t="s">
        <v>28</v>
      </c>
      <c r="C56" s="26" t="s">
        <v>142</v>
      </c>
      <c r="D56" s="27">
        <v>810</v>
      </c>
      <c r="E56" s="27">
        <v>407</v>
      </c>
      <c r="F56" s="26">
        <v>4</v>
      </c>
      <c r="G56" s="26" t="s">
        <v>281</v>
      </c>
      <c r="H56" s="28" t="s">
        <v>275</v>
      </c>
      <c r="I56" s="28" t="s">
        <v>275</v>
      </c>
      <c r="J56" s="28" t="s">
        <v>275</v>
      </c>
      <c r="K56" s="28" t="s">
        <v>275</v>
      </c>
      <c r="L56" s="28" t="s">
        <v>275</v>
      </c>
      <c r="M56" s="28" t="s">
        <v>275</v>
      </c>
      <c r="N56" s="28" t="s">
        <v>275</v>
      </c>
      <c r="O56" s="28" t="s">
        <v>313</v>
      </c>
      <c r="P56" s="28"/>
      <c r="Q56" s="26" t="s">
        <v>275</v>
      </c>
      <c r="R56" s="28"/>
      <c r="S56" s="26" t="s">
        <v>288</v>
      </c>
      <c r="T56" s="28" t="s">
        <v>310</v>
      </c>
      <c r="U56" s="28"/>
    </row>
    <row r="57" spans="1:21" s="3" customFormat="1" ht="30" customHeight="1" x14ac:dyDescent="0.3">
      <c r="A57" s="3" t="s">
        <v>136</v>
      </c>
      <c r="B57" s="3" t="s">
        <v>28</v>
      </c>
      <c r="C57" s="3" t="s">
        <v>142</v>
      </c>
      <c r="D57" s="21">
        <v>194</v>
      </c>
      <c r="E57" s="21">
        <v>276</v>
      </c>
      <c r="F57" s="3">
        <v>2</v>
      </c>
      <c r="G57" s="3" t="s">
        <v>274</v>
      </c>
      <c r="H57" s="6" t="s">
        <v>275</v>
      </c>
      <c r="I57" s="6" t="s">
        <v>275</v>
      </c>
      <c r="J57" s="6" t="s">
        <v>372</v>
      </c>
      <c r="K57" s="6" t="s">
        <v>275</v>
      </c>
      <c r="L57" s="6" t="s">
        <v>275</v>
      </c>
      <c r="M57" s="6" t="s">
        <v>275</v>
      </c>
      <c r="N57" s="6" t="s">
        <v>373</v>
      </c>
      <c r="O57" s="6" t="s">
        <v>309</v>
      </c>
      <c r="P57" s="6"/>
      <c r="Q57" s="3" t="s">
        <v>275</v>
      </c>
      <c r="R57" s="6" t="s">
        <v>278</v>
      </c>
      <c r="S57" s="3" t="s">
        <v>279</v>
      </c>
      <c r="T57" s="6" t="s">
        <v>310</v>
      </c>
      <c r="U57" s="6"/>
    </row>
    <row r="58" spans="1:21" s="3" customFormat="1" ht="30" customHeight="1" x14ac:dyDescent="0.3">
      <c r="A58" s="3" t="s">
        <v>137</v>
      </c>
      <c r="B58" s="3" t="s">
        <v>28</v>
      </c>
      <c r="C58" s="3" t="s">
        <v>142</v>
      </c>
      <c r="D58" s="21">
        <v>2346</v>
      </c>
      <c r="E58" s="21">
        <v>585</v>
      </c>
      <c r="F58" s="3">
        <v>11</v>
      </c>
      <c r="G58" s="3" t="s">
        <v>274</v>
      </c>
      <c r="H58" s="6" t="s">
        <v>275</v>
      </c>
      <c r="I58" s="6" t="s">
        <v>275</v>
      </c>
      <c r="J58" s="6" t="s">
        <v>275</v>
      </c>
      <c r="K58" s="6" t="s">
        <v>275</v>
      </c>
      <c r="L58" s="6" t="s">
        <v>275</v>
      </c>
      <c r="M58" s="6" t="s">
        <v>275</v>
      </c>
      <c r="N58" s="6" t="s">
        <v>374</v>
      </c>
      <c r="O58" s="6" t="s">
        <v>313</v>
      </c>
      <c r="P58" s="6"/>
      <c r="Q58" s="3" t="s">
        <v>275</v>
      </c>
      <c r="R58" s="6" t="s">
        <v>278</v>
      </c>
      <c r="S58" s="3" t="s">
        <v>282</v>
      </c>
      <c r="T58" s="6" t="s">
        <v>310</v>
      </c>
      <c r="U58" s="6" t="s">
        <v>375</v>
      </c>
    </row>
    <row r="59" spans="1:21" s="5" customFormat="1" ht="30" customHeight="1" x14ac:dyDescent="0.3">
      <c r="A59" s="5" t="s">
        <v>29</v>
      </c>
      <c r="B59" s="5" t="s">
        <v>30</v>
      </c>
      <c r="C59" s="3" t="s">
        <v>142</v>
      </c>
      <c r="D59" s="29">
        <v>1134</v>
      </c>
      <c r="E59" s="29">
        <v>465</v>
      </c>
      <c r="F59" s="5">
        <v>7</v>
      </c>
      <c r="G59" s="5" t="s">
        <v>274</v>
      </c>
      <c r="H59" s="7" t="s">
        <v>275</v>
      </c>
      <c r="I59" s="7" t="s">
        <v>275</v>
      </c>
      <c r="J59" s="7" t="s">
        <v>275</v>
      </c>
      <c r="K59" s="7" t="s">
        <v>275</v>
      </c>
      <c r="L59" s="7" t="s">
        <v>275</v>
      </c>
      <c r="M59" s="5" t="s">
        <v>275</v>
      </c>
      <c r="N59" s="7" t="s">
        <v>275</v>
      </c>
      <c r="O59" s="7" t="s">
        <v>286</v>
      </c>
      <c r="P59" s="7"/>
      <c r="Q59" s="7" t="s">
        <v>275</v>
      </c>
      <c r="R59" s="7" t="s">
        <v>278</v>
      </c>
      <c r="S59" s="7" t="s">
        <v>282</v>
      </c>
      <c r="T59" s="7" t="s">
        <v>280</v>
      </c>
      <c r="U59" s="7"/>
    </row>
    <row r="60" spans="1:21" s="3" customFormat="1" ht="30" customHeight="1" x14ac:dyDescent="0.3">
      <c r="A60" s="3" t="s">
        <v>31</v>
      </c>
      <c r="B60" s="3" t="s">
        <v>30</v>
      </c>
      <c r="C60" s="3" t="s">
        <v>142</v>
      </c>
      <c r="D60" s="21">
        <v>2162</v>
      </c>
      <c r="E60" s="21">
        <v>575</v>
      </c>
      <c r="F60" s="3">
        <v>11</v>
      </c>
      <c r="G60" s="3" t="s">
        <v>281</v>
      </c>
      <c r="H60" s="6" t="s">
        <v>275</v>
      </c>
      <c r="I60" s="6" t="s">
        <v>275</v>
      </c>
      <c r="J60" s="6" t="s">
        <v>275</v>
      </c>
      <c r="K60" s="6" t="s">
        <v>275</v>
      </c>
      <c r="L60" s="6" t="s">
        <v>275</v>
      </c>
      <c r="M60" s="3" t="s">
        <v>275</v>
      </c>
      <c r="N60" s="6" t="s">
        <v>275</v>
      </c>
      <c r="O60" s="6" t="s">
        <v>286</v>
      </c>
      <c r="P60" s="6"/>
      <c r="Q60" s="6" t="s">
        <v>275</v>
      </c>
      <c r="R60" s="6" t="s">
        <v>278</v>
      </c>
      <c r="S60" s="6" t="s">
        <v>282</v>
      </c>
      <c r="T60" s="6" t="s">
        <v>280</v>
      </c>
      <c r="U60" s="6"/>
    </row>
    <row r="61" spans="1:21" s="3" customFormat="1" ht="30" customHeight="1" x14ac:dyDescent="0.3">
      <c r="A61" s="3" t="s">
        <v>32</v>
      </c>
      <c r="B61" s="3" t="s">
        <v>7</v>
      </c>
      <c r="C61" s="3" t="s">
        <v>142</v>
      </c>
      <c r="D61" s="21">
        <v>1564</v>
      </c>
      <c r="E61" s="21">
        <v>520</v>
      </c>
      <c r="F61" s="3" t="s">
        <v>303</v>
      </c>
      <c r="G61" s="3" t="s">
        <v>281</v>
      </c>
      <c r="H61" s="6" t="s">
        <v>275</v>
      </c>
      <c r="I61" s="6" t="s">
        <v>275</v>
      </c>
      <c r="J61" s="6" t="s">
        <v>275</v>
      </c>
      <c r="K61" s="6" t="s">
        <v>275</v>
      </c>
      <c r="L61" s="6" t="s">
        <v>275</v>
      </c>
      <c r="M61" s="3" t="s">
        <v>275</v>
      </c>
      <c r="N61" s="6" t="s">
        <v>275</v>
      </c>
      <c r="O61" s="6" t="s">
        <v>276</v>
      </c>
      <c r="P61" s="6"/>
      <c r="Q61" s="6" t="s">
        <v>277</v>
      </c>
      <c r="R61" s="6" t="s">
        <v>278</v>
      </c>
      <c r="S61" s="6" t="s">
        <v>282</v>
      </c>
      <c r="T61" s="6" t="s">
        <v>280</v>
      </c>
      <c r="U61" s="6"/>
    </row>
    <row r="62" spans="1:21" s="3" customFormat="1" ht="30" customHeight="1" x14ac:dyDescent="0.3">
      <c r="A62" s="3" t="s">
        <v>33</v>
      </c>
      <c r="B62" s="3" t="s">
        <v>7</v>
      </c>
      <c r="C62" s="3" t="s">
        <v>142</v>
      </c>
      <c r="D62" s="21">
        <v>828</v>
      </c>
      <c r="E62" s="21">
        <v>430</v>
      </c>
      <c r="F62" s="3">
        <v>5</v>
      </c>
      <c r="G62" s="3" t="s">
        <v>274</v>
      </c>
      <c r="H62" s="6" t="s">
        <v>275</v>
      </c>
      <c r="I62" s="6" t="s">
        <v>275</v>
      </c>
      <c r="J62" s="6" t="s">
        <v>275</v>
      </c>
      <c r="K62" s="6" t="s">
        <v>275</v>
      </c>
      <c r="L62" s="6" t="s">
        <v>275</v>
      </c>
      <c r="M62" s="3" t="s">
        <v>275</v>
      </c>
      <c r="N62" s="6" t="s">
        <v>275</v>
      </c>
      <c r="O62" s="6" t="s">
        <v>276</v>
      </c>
      <c r="P62" s="6"/>
      <c r="Q62" s="6" t="s">
        <v>277</v>
      </c>
      <c r="R62" s="6" t="s">
        <v>278</v>
      </c>
      <c r="S62" s="6" t="s">
        <v>282</v>
      </c>
      <c r="T62" s="6" t="s">
        <v>280</v>
      </c>
      <c r="U62" s="6"/>
    </row>
    <row r="63" spans="1:21" s="5" customFormat="1" ht="30" customHeight="1" x14ac:dyDescent="0.3">
      <c r="A63" s="5" t="s">
        <v>34</v>
      </c>
      <c r="B63" s="5" t="s">
        <v>7</v>
      </c>
      <c r="C63" s="3" t="s">
        <v>142</v>
      </c>
      <c r="D63" s="29">
        <v>972</v>
      </c>
      <c r="E63" s="29">
        <v>460</v>
      </c>
      <c r="F63" s="5">
        <v>5</v>
      </c>
      <c r="G63" s="5" t="s">
        <v>274</v>
      </c>
      <c r="H63" s="7" t="s">
        <v>275</v>
      </c>
      <c r="I63" s="7" t="s">
        <v>275</v>
      </c>
      <c r="J63" s="7" t="s">
        <v>275</v>
      </c>
      <c r="K63" s="7" t="s">
        <v>275</v>
      </c>
      <c r="L63" s="7" t="s">
        <v>275</v>
      </c>
      <c r="M63" s="5" t="s">
        <v>275</v>
      </c>
      <c r="N63" s="7" t="s">
        <v>275</v>
      </c>
      <c r="O63" s="7" t="s">
        <v>276</v>
      </c>
      <c r="P63" s="7"/>
      <c r="Q63" s="7" t="s">
        <v>277</v>
      </c>
      <c r="R63" s="7" t="s">
        <v>278</v>
      </c>
      <c r="S63" s="7" t="s">
        <v>282</v>
      </c>
      <c r="T63" s="7" t="s">
        <v>280</v>
      </c>
      <c r="U63" s="7"/>
    </row>
    <row r="64" spans="1:21" s="3" customFormat="1" ht="30" customHeight="1" x14ac:dyDescent="0.3">
      <c r="A64" s="3" t="s">
        <v>35</v>
      </c>
      <c r="B64" s="3" t="s">
        <v>7</v>
      </c>
      <c r="C64" s="3" t="s">
        <v>142</v>
      </c>
      <c r="D64" s="21">
        <v>748</v>
      </c>
      <c r="E64" s="21">
        <v>405</v>
      </c>
      <c r="F64" s="3">
        <v>5</v>
      </c>
      <c r="G64" s="3" t="s">
        <v>274</v>
      </c>
      <c r="H64" s="6" t="s">
        <v>275</v>
      </c>
      <c r="I64" s="6" t="s">
        <v>275</v>
      </c>
      <c r="J64" s="6" t="s">
        <v>275</v>
      </c>
      <c r="K64" s="6" t="s">
        <v>275</v>
      </c>
      <c r="L64" s="6" t="s">
        <v>275</v>
      </c>
      <c r="M64" s="3" t="s">
        <v>275</v>
      </c>
      <c r="N64" s="6" t="s">
        <v>307</v>
      </c>
      <c r="O64" s="6" t="s">
        <v>276</v>
      </c>
      <c r="P64" s="6"/>
      <c r="Q64" s="6" t="s">
        <v>277</v>
      </c>
      <c r="R64" s="6" t="s">
        <v>278</v>
      </c>
      <c r="S64" s="6" t="s">
        <v>279</v>
      </c>
      <c r="T64" s="6" t="s">
        <v>280</v>
      </c>
      <c r="U64" s="6"/>
    </row>
    <row r="65" spans="1:21" s="3" customFormat="1" ht="30" customHeight="1" x14ac:dyDescent="0.3">
      <c r="A65" s="3" t="s">
        <v>138</v>
      </c>
      <c r="B65" s="3" t="s">
        <v>7</v>
      </c>
      <c r="C65" s="3" t="s">
        <v>142</v>
      </c>
      <c r="D65" s="21">
        <v>962</v>
      </c>
      <c r="E65" s="21">
        <v>435</v>
      </c>
      <c r="F65" s="3">
        <v>5</v>
      </c>
      <c r="G65" s="3" t="s">
        <v>274</v>
      </c>
      <c r="H65" s="6" t="s">
        <v>275</v>
      </c>
      <c r="I65" s="6" t="s">
        <v>275</v>
      </c>
      <c r="J65" s="6" t="s">
        <v>332</v>
      </c>
      <c r="K65" s="6" t="s">
        <v>275</v>
      </c>
      <c r="L65" s="6" t="s">
        <v>275</v>
      </c>
      <c r="M65" s="6" t="s">
        <v>275</v>
      </c>
      <c r="N65" s="6" t="s">
        <v>275</v>
      </c>
      <c r="O65" s="6" t="s">
        <v>309</v>
      </c>
      <c r="P65" s="6"/>
      <c r="Q65" s="3" t="s">
        <v>277</v>
      </c>
      <c r="R65" s="6" t="s">
        <v>278</v>
      </c>
      <c r="S65" s="3" t="s">
        <v>316</v>
      </c>
      <c r="T65" s="6" t="s">
        <v>310</v>
      </c>
      <c r="U65" s="6"/>
    </row>
    <row r="66" spans="1:21" s="26" customFormat="1" ht="30" customHeight="1" x14ac:dyDescent="0.3">
      <c r="A66" s="26" t="s">
        <v>139</v>
      </c>
      <c r="B66" s="26" t="s">
        <v>7</v>
      </c>
      <c r="C66" s="26" t="s">
        <v>142</v>
      </c>
      <c r="D66" s="27">
        <v>181</v>
      </c>
      <c r="E66" s="27">
        <v>254</v>
      </c>
      <c r="F66" s="26">
        <v>2</v>
      </c>
      <c r="G66" s="26" t="s">
        <v>274</v>
      </c>
      <c r="H66" s="28" t="s">
        <v>275</v>
      </c>
      <c r="I66" s="28" t="s">
        <v>275</v>
      </c>
      <c r="J66" s="28" t="s">
        <v>275</v>
      </c>
      <c r="K66" s="28" t="s">
        <v>275</v>
      </c>
      <c r="L66" s="28" t="s">
        <v>275</v>
      </c>
      <c r="M66" s="28" t="s">
        <v>275</v>
      </c>
      <c r="N66" s="28" t="s">
        <v>376</v>
      </c>
      <c r="O66" s="28" t="s">
        <v>309</v>
      </c>
      <c r="P66" s="28"/>
      <c r="Q66" s="26" t="s">
        <v>277</v>
      </c>
      <c r="R66" s="28" t="s">
        <v>278</v>
      </c>
      <c r="S66" s="26" t="s">
        <v>279</v>
      </c>
      <c r="T66" s="28" t="s">
        <v>310</v>
      </c>
      <c r="U66" s="28"/>
    </row>
    <row r="67" spans="1:21" s="3" customFormat="1" ht="30" customHeight="1" x14ac:dyDescent="0.3">
      <c r="A67" s="3" t="s">
        <v>140</v>
      </c>
      <c r="B67" s="3" t="s">
        <v>7</v>
      </c>
      <c r="C67" s="3" t="s">
        <v>142</v>
      </c>
      <c r="D67" s="21">
        <v>911</v>
      </c>
      <c r="E67" s="21">
        <v>440</v>
      </c>
      <c r="F67" s="3">
        <v>5</v>
      </c>
      <c r="G67" s="3" t="s">
        <v>274</v>
      </c>
      <c r="H67" s="6" t="s">
        <v>275</v>
      </c>
      <c r="I67" s="6" t="s">
        <v>275</v>
      </c>
      <c r="J67" s="6" t="s">
        <v>275</v>
      </c>
      <c r="K67" s="6" t="s">
        <v>275</v>
      </c>
      <c r="L67" s="6" t="s">
        <v>275</v>
      </c>
      <c r="M67" s="6" t="s">
        <v>275</v>
      </c>
      <c r="N67" s="6" t="s">
        <v>377</v>
      </c>
      <c r="O67" s="6" t="s">
        <v>309</v>
      </c>
      <c r="P67" s="6"/>
      <c r="Q67" s="3" t="s">
        <v>277</v>
      </c>
      <c r="R67" s="6" t="s">
        <v>278</v>
      </c>
      <c r="S67" s="3" t="s">
        <v>282</v>
      </c>
      <c r="T67" s="6" t="s">
        <v>310</v>
      </c>
      <c r="U67" s="6"/>
    </row>
    <row r="68" spans="1:21" s="3" customFormat="1" ht="30" customHeight="1" x14ac:dyDescent="0.3">
      <c r="A68" s="3" t="s">
        <v>36</v>
      </c>
      <c r="B68" s="3" t="s">
        <v>15</v>
      </c>
      <c r="C68" s="3" t="s">
        <v>143</v>
      </c>
      <c r="D68" s="21">
        <v>1208</v>
      </c>
      <c r="E68" s="21">
        <v>617</v>
      </c>
      <c r="F68" s="3">
        <v>4</v>
      </c>
      <c r="G68" s="3" t="s">
        <v>274</v>
      </c>
      <c r="H68" s="6" t="s">
        <v>275</v>
      </c>
      <c r="I68" s="6" t="s">
        <v>275</v>
      </c>
      <c r="J68" s="6" t="s">
        <v>275</v>
      </c>
      <c r="K68" s="6" t="s">
        <v>275</v>
      </c>
      <c r="L68" s="6" t="s">
        <v>275</v>
      </c>
      <c r="M68" s="3" t="s">
        <v>275</v>
      </c>
      <c r="N68" s="6" t="s">
        <v>304</v>
      </c>
      <c r="O68" s="6" t="s">
        <v>276</v>
      </c>
      <c r="P68" s="6"/>
      <c r="Q68" s="6" t="s">
        <v>275</v>
      </c>
      <c r="R68" s="6" t="s">
        <v>295</v>
      </c>
      <c r="S68" s="6" t="s">
        <v>282</v>
      </c>
      <c r="T68" s="6" t="s">
        <v>280</v>
      </c>
      <c r="U68" s="6"/>
    </row>
    <row r="69" spans="1:21" s="3" customFormat="1" ht="30" customHeight="1" x14ac:dyDescent="0.3">
      <c r="A69" s="3" t="s">
        <v>37</v>
      </c>
      <c r="B69" s="3" t="s">
        <v>15</v>
      </c>
      <c r="C69" s="3" t="s">
        <v>143</v>
      </c>
      <c r="D69" s="21">
        <v>453</v>
      </c>
      <c r="E69" s="21">
        <v>432</v>
      </c>
      <c r="F69" s="3">
        <v>2</v>
      </c>
      <c r="G69" s="3" t="s">
        <v>281</v>
      </c>
      <c r="H69" s="6" t="s">
        <v>275</v>
      </c>
      <c r="I69" s="6" t="s">
        <v>275</v>
      </c>
      <c r="J69" s="6" t="s">
        <v>275</v>
      </c>
      <c r="K69" s="6" t="s">
        <v>275</v>
      </c>
      <c r="L69" s="6" t="s">
        <v>275</v>
      </c>
      <c r="M69" s="3" t="s">
        <v>275</v>
      </c>
      <c r="N69" s="6" t="s">
        <v>275</v>
      </c>
      <c r="O69" s="6" t="s">
        <v>276</v>
      </c>
      <c r="P69" s="6"/>
      <c r="Q69" s="6" t="s">
        <v>275</v>
      </c>
      <c r="R69" s="6" t="s">
        <v>278</v>
      </c>
      <c r="S69" s="6" t="s">
        <v>284</v>
      </c>
      <c r="T69" s="6" t="s">
        <v>280</v>
      </c>
      <c r="U69" s="6"/>
    </row>
    <row r="70" spans="1:21" s="3" customFormat="1" ht="30" customHeight="1" x14ac:dyDescent="0.3">
      <c r="A70" s="3" t="s">
        <v>38</v>
      </c>
      <c r="B70" s="3" t="s">
        <v>15</v>
      </c>
      <c r="C70" s="3" t="s">
        <v>143</v>
      </c>
      <c r="D70" s="21">
        <v>232</v>
      </c>
      <c r="E70" s="21">
        <v>350</v>
      </c>
      <c r="F70" s="3">
        <v>2</v>
      </c>
      <c r="G70" s="3" t="s">
        <v>274</v>
      </c>
      <c r="H70" s="6" t="s">
        <v>275</v>
      </c>
      <c r="I70" s="6" t="s">
        <v>275</v>
      </c>
      <c r="J70" s="6" t="s">
        <v>275</v>
      </c>
      <c r="K70" s="6" t="s">
        <v>275</v>
      </c>
      <c r="L70" s="6" t="s">
        <v>275</v>
      </c>
      <c r="M70" s="3" t="s">
        <v>275</v>
      </c>
      <c r="N70" s="6" t="s">
        <v>275</v>
      </c>
      <c r="O70" s="6" t="s">
        <v>276</v>
      </c>
      <c r="P70" s="6"/>
      <c r="Q70" s="6" t="s">
        <v>275</v>
      </c>
      <c r="R70" s="6" t="s">
        <v>278</v>
      </c>
      <c r="S70" s="6" t="s">
        <v>288</v>
      </c>
      <c r="T70" s="6" t="s">
        <v>280</v>
      </c>
      <c r="U70" s="6"/>
    </row>
    <row r="71" spans="1:21" s="3" customFormat="1" ht="30" customHeight="1" x14ac:dyDescent="0.3">
      <c r="A71" s="3" t="s">
        <v>39</v>
      </c>
      <c r="B71" s="3" t="s">
        <v>15</v>
      </c>
      <c r="C71" s="3" t="s">
        <v>143</v>
      </c>
      <c r="D71" s="21">
        <v>928</v>
      </c>
      <c r="E71" s="21">
        <v>535</v>
      </c>
      <c r="F71" s="3">
        <v>3</v>
      </c>
      <c r="G71" s="3" t="s">
        <v>281</v>
      </c>
      <c r="H71" s="6" t="s">
        <v>275</v>
      </c>
      <c r="I71" s="6" t="s">
        <v>275</v>
      </c>
      <c r="J71" s="6" t="s">
        <v>275</v>
      </c>
      <c r="K71" s="6" t="s">
        <v>275</v>
      </c>
      <c r="L71" s="6" t="s">
        <v>275</v>
      </c>
      <c r="M71" s="3" t="s">
        <v>275</v>
      </c>
      <c r="N71" s="6" t="s">
        <v>305</v>
      </c>
      <c r="O71" s="6" t="s">
        <v>276</v>
      </c>
      <c r="P71" s="6"/>
      <c r="Q71" s="6" t="s">
        <v>275</v>
      </c>
      <c r="R71" s="6" t="s">
        <v>295</v>
      </c>
      <c r="S71" s="6" t="s">
        <v>282</v>
      </c>
      <c r="T71" s="6" t="s">
        <v>280</v>
      </c>
      <c r="U71" s="6" t="s">
        <v>306</v>
      </c>
    </row>
    <row r="73" spans="1:21" s="26" customFormat="1" ht="30" customHeight="1" x14ac:dyDescent="0.3">
      <c r="A73" s="26" t="s">
        <v>119</v>
      </c>
      <c r="B73" s="26" t="s">
        <v>28</v>
      </c>
      <c r="C73" s="26" t="s">
        <v>142</v>
      </c>
      <c r="D73" s="27">
        <v>2193</v>
      </c>
      <c r="E73" s="27">
        <v>580</v>
      </c>
      <c r="F73" s="26">
        <v>8</v>
      </c>
      <c r="G73" s="26" t="s">
        <v>274</v>
      </c>
      <c r="H73" s="28" t="s">
        <v>275</v>
      </c>
      <c r="I73" s="28" t="s">
        <v>275</v>
      </c>
      <c r="J73" s="28" t="s">
        <v>275</v>
      </c>
      <c r="K73" s="28" t="s">
        <v>275</v>
      </c>
      <c r="L73" s="28" t="s">
        <v>275</v>
      </c>
      <c r="M73" s="28" t="s">
        <v>275</v>
      </c>
      <c r="N73" s="28" t="s">
        <v>275</v>
      </c>
      <c r="O73" s="28" t="s">
        <v>309</v>
      </c>
      <c r="P73" s="28"/>
      <c r="Q73" s="26" t="s">
        <v>275</v>
      </c>
      <c r="R73" s="28" t="s">
        <v>278</v>
      </c>
      <c r="S73" s="26" t="s">
        <v>316</v>
      </c>
      <c r="T73" s="28" t="s">
        <v>310</v>
      </c>
      <c r="U73" s="28"/>
    </row>
    <row r="74" spans="1:21" s="5" customFormat="1" ht="30" customHeight="1" x14ac:dyDescent="0.3">
      <c r="A74" s="5" t="s">
        <v>120</v>
      </c>
      <c r="B74" s="5" t="s">
        <v>7</v>
      </c>
      <c r="C74" s="3" t="s">
        <v>142</v>
      </c>
      <c r="D74" s="29">
        <v>1429</v>
      </c>
      <c r="E74" s="29">
        <v>500</v>
      </c>
      <c r="F74" s="5">
        <v>6</v>
      </c>
      <c r="G74" s="5" t="s">
        <v>281</v>
      </c>
      <c r="H74" s="7" t="s">
        <v>275</v>
      </c>
      <c r="I74" s="7" t="s">
        <v>275</v>
      </c>
      <c r="J74" s="7" t="s">
        <v>275</v>
      </c>
      <c r="K74" s="7" t="s">
        <v>275</v>
      </c>
      <c r="L74" s="7" t="s">
        <v>275</v>
      </c>
      <c r="M74" s="7" t="s">
        <v>275</v>
      </c>
      <c r="N74" s="7" t="s">
        <v>275</v>
      </c>
      <c r="O74" s="7" t="s">
        <v>309</v>
      </c>
      <c r="P74" s="7"/>
      <c r="Q74" s="5" t="s">
        <v>277</v>
      </c>
      <c r="R74" s="7" t="s">
        <v>278</v>
      </c>
      <c r="S74" s="5" t="s">
        <v>282</v>
      </c>
      <c r="T74" s="7" t="s">
        <v>310</v>
      </c>
      <c r="U74" s="7"/>
    </row>
    <row r="75" spans="1:21" s="3" customFormat="1" ht="30" customHeight="1" x14ac:dyDescent="0.3">
      <c r="A75" s="3" t="s">
        <v>121</v>
      </c>
      <c r="B75" s="3" t="s">
        <v>7</v>
      </c>
      <c r="C75" s="3" t="s">
        <v>142</v>
      </c>
      <c r="D75" s="21">
        <v>997</v>
      </c>
      <c r="E75" s="21">
        <v>462</v>
      </c>
      <c r="F75" s="3">
        <v>4</v>
      </c>
      <c r="G75" s="3" t="s">
        <v>281</v>
      </c>
      <c r="H75" s="6" t="s">
        <v>275</v>
      </c>
      <c r="I75" s="6" t="s">
        <v>275</v>
      </c>
      <c r="J75" s="6" t="s">
        <v>275</v>
      </c>
      <c r="K75" s="6" t="s">
        <v>275</v>
      </c>
      <c r="L75" s="6" t="s">
        <v>275</v>
      </c>
      <c r="M75" s="6" t="s">
        <v>275</v>
      </c>
      <c r="N75" s="6" t="s">
        <v>275</v>
      </c>
      <c r="O75" s="6" t="s">
        <v>309</v>
      </c>
      <c r="P75" s="6"/>
      <c r="Q75" s="3" t="s">
        <v>277</v>
      </c>
      <c r="R75" s="6" t="s">
        <v>278</v>
      </c>
      <c r="S75" s="3" t="s">
        <v>316</v>
      </c>
      <c r="T75" s="6" t="s">
        <v>310</v>
      </c>
      <c r="U75" s="6"/>
    </row>
    <row r="76" spans="1:21" s="3" customFormat="1" ht="30" customHeight="1" x14ac:dyDescent="0.3">
      <c r="A76" s="3" t="s">
        <v>122</v>
      </c>
      <c r="B76" s="3" t="s">
        <v>7</v>
      </c>
      <c r="C76" s="3" t="s">
        <v>142</v>
      </c>
      <c r="D76" s="21">
        <v>1391</v>
      </c>
      <c r="E76" s="21">
        <v>500</v>
      </c>
      <c r="F76" s="3">
        <v>6</v>
      </c>
      <c r="G76" s="3" t="s">
        <v>281</v>
      </c>
      <c r="H76" s="6" t="s">
        <v>275</v>
      </c>
      <c r="I76" s="6" t="s">
        <v>275</v>
      </c>
      <c r="J76" s="6" t="s">
        <v>275</v>
      </c>
      <c r="K76" s="6" t="s">
        <v>275</v>
      </c>
      <c r="L76" s="6" t="s">
        <v>275</v>
      </c>
      <c r="M76" s="6" t="s">
        <v>275</v>
      </c>
      <c r="N76" s="6" t="s">
        <v>351</v>
      </c>
      <c r="O76" s="6" t="s">
        <v>309</v>
      </c>
      <c r="P76" s="6"/>
      <c r="Q76" s="3" t="s">
        <v>277</v>
      </c>
      <c r="R76" s="6" t="s">
        <v>278</v>
      </c>
      <c r="S76" s="3" t="s">
        <v>282</v>
      </c>
      <c r="T76" s="6" t="s">
        <v>310</v>
      </c>
      <c r="U76" s="6"/>
    </row>
    <row r="77" spans="1:21" s="3" customFormat="1" ht="30" customHeight="1" x14ac:dyDescent="0.3">
      <c r="A77" s="3" t="s">
        <v>123</v>
      </c>
      <c r="B77" s="3" t="s">
        <v>7</v>
      </c>
      <c r="C77" s="3" t="s">
        <v>142</v>
      </c>
      <c r="D77" s="21">
        <v>1438</v>
      </c>
      <c r="E77" s="21">
        <v>534</v>
      </c>
      <c r="F77" s="3">
        <v>5</v>
      </c>
      <c r="G77" s="3" t="s">
        <v>281</v>
      </c>
      <c r="H77" s="6" t="s">
        <v>275</v>
      </c>
      <c r="I77" s="6" t="s">
        <v>275</v>
      </c>
      <c r="J77" s="6" t="s">
        <v>352</v>
      </c>
      <c r="K77" s="6" t="s">
        <v>275</v>
      </c>
      <c r="L77" s="6" t="s">
        <v>353</v>
      </c>
      <c r="M77" s="6" t="s">
        <v>275</v>
      </c>
      <c r="N77" s="6" t="s">
        <v>275</v>
      </c>
      <c r="O77" s="6" t="s">
        <v>309</v>
      </c>
      <c r="P77" s="6"/>
      <c r="Q77" s="3" t="s">
        <v>277</v>
      </c>
      <c r="R77" s="6" t="s">
        <v>278</v>
      </c>
      <c r="S77" s="3" t="s">
        <v>316</v>
      </c>
      <c r="T77" s="6" t="s">
        <v>310</v>
      </c>
      <c r="U77" s="6"/>
    </row>
    <row r="78" spans="1:21" s="3" customFormat="1" ht="30" customHeight="1" x14ac:dyDescent="0.3">
      <c r="A78" s="3" t="s">
        <v>124</v>
      </c>
      <c r="B78" s="3" t="s">
        <v>7</v>
      </c>
      <c r="C78" s="3" t="s">
        <v>142</v>
      </c>
      <c r="D78" s="21">
        <v>1293</v>
      </c>
      <c r="E78" s="21">
        <v>500</v>
      </c>
      <c r="F78" s="3">
        <v>6</v>
      </c>
      <c r="G78" s="3" t="s">
        <v>281</v>
      </c>
      <c r="H78" s="6" t="s">
        <v>275</v>
      </c>
      <c r="I78" s="6" t="s">
        <v>275</v>
      </c>
      <c r="J78" s="6" t="s">
        <v>354</v>
      </c>
      <c r="K78" s="6" t="s">
        <v>275</v>
      </c>
      <c r="L78" s="6" t="s">
        <v>275</v>
      </c>
      <c r="M78" s="6" t="s">
        <v>275</v>
      </c>
      <c r="N78" s="6" t="s">
        <v>275</v>
      </c>
      <c r="O78" s="6" t="s">
        <v>309</v>
      </c>
      <c r="P78" s="6"/>
      <c r="Q78" s="3" t="s">
        <v>277</v>
      </c>
      <c r="R78" s="6" t="s">
        <v>278</v>
      </c>
      <c r="S78" s="3" t="s">
        <v>282</v>
      </c>
      <c r="T78" s="6" t="s">
        <v>310</v>
      </c>
      <c r="U78" s="6"/>
    </row>
    <row r="79" spans="1:21" s="5" customFormat="1" ht="43.2" x14ac:dyDescent="0.3">
      <c r="A79" s="5" t="s">
        <v>125</v>
      </c>
      <c r="B79" s="5" t="s">
        <v>7</v>
      </c>
      <c r="C79" s="3" t="s">
        <v>142</v>
      </c>
      <c r="D79" s="29">
        <v>1232</v>
      </c>
      <c r="E79" s="29">
        <v>462</v>
      </c>
      <c r="F79" s="5">
        <v>4</v>
      </c>
      <c r="G79" s="5" t="s">
        <v>281</v>
      </c>
      <c r="H79" s="7" t="s">
        <v>275</v>
      </c>
      <c r="I79" s="7" t="s">
        <v>275</v>
      </c>
      <c r="J79" s="7" t="s">
        <v>355</v>
      </c>
      <c r="K79" s="7" t="s">
        <v>275</v>
      </c>
      <c r="L79" s="7" t="s">
        <v>275</v>
      </c>
      <c r="M79" s="7" t="s">
        <v>275</v>
      </c>
      <c r="N79" s="7" t="s">
        <v>275</v>
      </c>
      <c r="O79" s="7" t="s">
        <v>309</v>
      </c>
      <c r="P79" s="7"/>
      <c r="Q79" s="5" t="s">
        <v>277</v>
      </c>
      <c r="R79" s="7" t="s">
        <v>278</v>
      </c>
      <c r="S79" s="5" t="s">
        <v>282</v>
      </c>
      <c r="T79" s="7" t="s">
        <v>310</v>
      </c>
      <c r="U79" s="7"/>
    </row>
    <row r="80" spans="1:21" s="3" customFormat="1" ht="30" customHeight="1" x14ac:dyDescent="0.3">
      <c r="A80" s="3" t="s">
        <v>126</v>
      </c>
      <c r="B80" s="3" t="s">
        <v>7</v>
      </c>
      <c r="C80" s="3" t="s">
        <v>142</v>
      </c>
      <c r="D80" s="21">
        <v>1134</v>
      </c>
      <c r="E80" s="21">
        <v>470</v>
      </c>
      <c r="F80" s="3">
        <v>5</v>
      </c>
      <c r="G80" s="3" t="s">
        <v>281</v>
      </c>
      <c r="H80" s="6" t="s">
        <v>275</v>
      </c>
      <c r="I80" s="6" t="s">
        <v>275</v>
      </c>
      <c r="J80" s="6" t="s">
        <v>356</v>
      </c>
      <c r="K80" s="6" t="s">
        <v>275</v>
      </c>
      <c r="L80" s="6" t="s">
        <v>275</v>
      </c>
      <c r="M80" s="6" t="s">
        <v>275</v>
      </c>
      <c r="N80" s="6" t="s">
        <v>275</v>
      </c>
      <c r="O80" s="6" t="s">
        <v>309</v>
      </c>
      <c r="P80" s="6"/>
      <c r="Q80" s="3" t="s">
        <v>277</v>
      </c>
      <c r="R80" s="6" t="s">
        <v>278</v>
      </c>
      <c r="S80" s="3" t="s">
        <v>282</v>
      </c>
      <c r="T80" s="6" t="s">
        <v>310</v>
      </c>
      <c r="U80" s="6"/>
    </row>
    <row r="81" spans="1:21" s="3" customFormat="1" ht="30" customHeight="1" x14ac:dyDescent="0.3">
      <c r="A81" s="3" t="s">
        <v>127</v>
      </c>
      <c r="B81" s="3" t="s">
        <v>7</v>
      </c>
      <c r="C81" s="3" t="s">
        <v>142</v>
      </c>
      <c r="D81" s="21">
        <v>1682</v>
      </c>
      <c r="E81" s="21">
        <v>531</v>
      </c>
      <c r="F81" s="3">
        <v>9</v>
      </c>
      <c r="G81" s="3" t="s">
        <v>281</v>
      </c>
      <c r="H81" s="6" t="s">
        <v>275</v>
      </c>
      <c r="I81" s="6" t="s">
        <v>275</v>
      </c>
      <c r="J81" s="6" t="s">
        <v>357</v>
      </c>
      <c r="K81" s="6" t="s">
        <v>275</v>
      </c>
      <c r="L81" s="6" t="s">
        <v>275</v>
      </c>
      <c r="M81" s="6" t="s">
        <v>275</v>
      </c>
      <c r="N81" s="6" t="s">
        <v>358</v>
      </c>
      <c r="O81" s="6" t="s">
        <v>309</v>
      </c>
      <c r="P81" s="6"/>
      <c r="Q81" s="3" t="s">
        <v>277</v>
      </c>
      <c r="R81" s="6" t="s">
        <v>278</v>
      </c>
      <c r="S81" s="3" t="s">
        <v>282</v>
      </c>
      <c r="T81" s="6" t="s">
        <v>310</v>
      </c>
      <c r="U81" s="6"/>
    </row>
    <row r="82" spans="1:21" s="3" customFormat="1" ht="72" x14ac:dyDescent="0.3">
      <c r="A82" s="3" t="s">
        <v>128</v>
      </c>
      <c r="B82" s="3" t="s">
        <v>7</v>
      </c>
      <c r="C82" s="3" t="s">
        <v>142</v>
      </c>
      <c r="D82" s="21">
        <v>1638</v>
      </c>
      <c r="E82" s="21">
        <v>530</v>
      </c>
      <c r="F82" s="3">
        <v>7</v>
      </c>
      <c r="G82" s="3" t="s">
        <v>281</v>
      </c>
      <c r="H82" s="6" t="s">
        <v>275</v>
      </c>
      <c r="I82" s="6" t="s">
        <v>359</v>
      </c>
      <c r="J82" s="6" t="s">
        <v>360</v>
      </c>
      <c r="K82" s="6" t="s">
        <v>275</v>
      </c>
      <c r="L82" s="6" t="s">
        <v>275</v>
      </c>
      <c r="M82" s="6" t="s">
        <v>275</v>
      </c>
      <c r="N82" s="6" t="s">
        <v>361</v>
      </c>
      <c r="O82" s="6" t="s">
        <v>309</v>
      </c>
      <c r="P82" s="6"/>
      <c r="Q82" s="3" t="s">
        <v>277</v>
      </c>
      <c r="R82" s="6" t="s">
        <v>278</v>
      </c>
      <c r="S82" s="3" t="s">
        <v>282</v>
      </c>
      <c r="T82" s="6" t="s">
        <v>310</v>
      </c>
      <c r="U82" s="6" t="s">
        <v>362</v>
      </c>
    </row>
    <row r="83" spans="1:21" s="3" customFormat="1" ht="43.2" x14ac:dyDescent="0.3">
      <c r="A83" s="3" t="s">
        <v>129</v>
      </c>
      <c r="B83" s="3" t="s">
        <v>7</v>
      </c>
      <c r="C83" s="3" t="s">
        <v>142</v>
      </c>
      <c r="D83" s="21">
        <v>1407</v>
      </c>
      <c r="E83" s="21">
        <v>502</v>
      </c>
      <c r="F83" s="3">
        <v>7</v>
      </c>
      <c r="G83" s="3" t="s">
        <v>281</v>
      </c>
      <c r="H83" s="6" t="s">
        <v>275</v>
      </c>
      <c r="I83" s="6" t="s">
        <v>275</v>
      </c>
      <c r="J83" s="6" t="s">
        <v>363</v>
      </c>
      <c r="K83" s="6" t="s">
        <v>275</v>
      </c>
      <c r="L83" s="6" t="s">
        <v>275</v>
      </c>
      <c r="M83" s="6" t="s">
        <v>275</v>
      </c>
      <c r="N83" s="6" t="s">
        <v>364</v>
      </c>
      <c r="O83" s="6" t="s">
        <v>309</v>
      </c>
      <c r="P83" s="6"/>
      <c r="Q83" s="3" t="s">
        <v>277</v>
      </c>
      <c r="R83" s="6" t="s">
        <v>278</v>
      </c>
      <c r="S83" s="3" t="s">
        <v>316</v>
      </c>
      <c r="T83" s="6" t="s">
        <v>310</v>
      </c>
      <c r="U83" s="6"/>
    </row>
    <row r="84" spans="1:21" s="3" customFormat="1" ht="30" customHeight="1" x14ac:dyDescent="0.3">
      <c r="A84" s="3" t="s">
        <v>130</v>
      </c>
      <c r="B84" s="3" t="s">
        <v>7</v>
      </c>
      <c r="C84" s="3" t="s">
        <v>142</v>
      </c>
      <c r="D84" s="21">
        <v>1379</v>
      </c>
      <c r="E84" s="21">
        <v>510</v>
      </c>
      <c r="F84" s="3">
        <v>6</v>
      </c>
      <c r="G84" s="3" t="s">
        <v>281</v>
      </c>
      <c r="H84" s="6" t="s">
        <v>275</v>
      </c>
      <c r="I84" s="6" t="s">
        <v>275</v>
      </c>
      <c r="J84" s="6" t="s">
        <v>365</v>
      </c>
      <c r="K84" s="6" t="s">
        <v>275</v>
      </c>
      <c r="L84" s="6" t="s">
        <v>275</v>
      </c>
      <c r="M84" s="6" t="s">
        <v>275</v>
      </c>
      <c r="N84" s="6" t="s">
        <v>275</v>
      </c>
      <c r="O84" s="6" t="s">
        <v>309</v>
      </c>
      <c r="P84" s="6"/>
      <c r="Q84" s="3" t="s">
        <v>275</v>
      </c>
      <c r="R84" s="6" t="s">
        <v>278</v>
      </c>
      <c r="S84" s="3" t="s">
        <v>282</v>
      </c>
      <c r="T84" s="6" t="s">
        <v>310</v>
      </c>
      <c r="U84" s="6"/>
    </row>
    <row r="85" spans="1:21" s="3" customFormat="1" ht="30" customHeight="1" x14ac:dyDescent="0.3">
      <c r="A85" s="3" t="s">
        <v>131</v>
      </c>
      <c r="B85" s="3" t="s">
        <v>7</v>
      </c>
      <c r="C85" s="3" t="s">
        <v>142</v>
      </c>
      <c r="D85" s="21">
        <v>1252</v>
      </c>
      <c r="E85" s="21">
        <v>484</v>
      </c>
      <c r="F85" s="3">
        <v>5</v>
      </c>
      <c r="G85" s="3" t="s">
        <v>281</v>
      </c>
      <c r="H85" s="6" t="s">
        <v>275</v>
      </c>
      <c r="I85" s="6" t="s">
        <v>275</v>
      </c>
      <c r="J85" s="6" t="s">
        <v>366</v>
      </c>
      <c r="K85" s="6" t="s">
        <v>275</v>
      </c>
      <c r="L85" s="6" t="s">
        <v>275</v>
      </c>
      <c r="M85" s="6" t="s">
        <v>275</v>
      </c>
      <c r="N85" s="6" t="s">
        <v>275</v>
      </c>
      <c r="O85" s="6" t="s">
        <v>309</v>
      </c>
      <c r="P85" s="6"/>
      <c r="Q85" s="3" t="s">
        <v>277</v>
      </c>
      <c r="R85" s="6" t="s">
        <v>278</v>
      </c>
      <c r="S85" s="3" t="s">
        <v>316</v>
      </c>
      <c r="T85" s="6" t="s">
        <v>310</v>
      </c>
      <c r="U85" s="6"/>
    </row>
    <row r="86" spans="1:21" s="5" customFormat="1" ht="30" customHeight="1" x14ac:dyDescent="0.3">
      <c r="A86" s="5" t="s">
        <v>132</v>
      </c>
      <c r="B86" s="5" t="s">
        <v>7</v>
      </c>
      <c r="C86" s="3" t="s">
        <v>142</v>
      </c>
      <c r="D86" s="29">
        <v>1681</v>
      </c>
      <c r="E86" s="29">
        <v>515</v>
      </c>
      <c r="F86" s="5">
        <v>7</v>
      </c>
      <c r="G86" s="5" t="s">
        <v>281</v>
      </c>
      <c r="H86" s="7" t="s">
        <v>275</v>
      </c>
      <c r="I86" s="7" t="s">
        <v>275</v>
      </c>
      <c r="J86" s="7" t="s">
        <v>367</v>
      </c>
      <c r="K86" s="7" t="s">
        <v>275</v>
      </c>
      <c r="L86" s="7" t="s">
        <v>275</v>
      </c>
      <c r="M86" s="7" t="s">
        <v>275</v>
      </c>
      <c r="N86" s="7" t="s">
        <v>368</v>
      </c>
      <c r="O86" s="7" t="s">
        <v>309</v>
      </c>
      <c r="P86" s="7"/>
      <c r="Q86" s="5" t="s">
        <v>277</v>
      </c>
      <c r="R86" s="7" t="s">
        <v>278</v>
      </c>
      <c r="S86" s="5" t="s">
        <v>282</v>
      </c>
      <c r="T86" s="7" t="s">
        <v>310</v>
      </c>
      <c r="U86" s="7"/>
    </row>
    <row r="87" spans="1:21" s="3" customFormat="1" ht="30" customHeight="1" x14ac:dyDescent="0.3">
      <c r="A87" s="3" t="s">
        <v>133</v>
      </c>
      <c r="B87" s="3" t="s">
        <v>7</v>
      </c>
      <c r="C87" s="3" t="s">
        <v>142</v>
      </c>
      <c r="D87" s="21">
        <v>1145</v>
      </c>
      <c r="E87" s="21">
        <v>451</v>
      </c>
      <c r="F87" s="3">
        <v>4</v>
      </c>
      <c r="G87" s="3" t="s">
        <v>274</v>
      </c>
      <c r="H87" s="6" t="s">
        <v>275</v>
      </c>
      <c r="I87" s="6" t="s">
        <v>275</v>
      </c>
      <c r="J87" s="6" t="s">
        <v>275</v>
      </c>
      <c r="K87" s="6" t="s">
        <v>275</v>
      </c>
      <c r="L87" s="6" t="s">
        <v>275</v>
      </c>
      <c r="M87" s="6" t="s">
        <v>275</v>
      </c>
      <c r="N87" s="6" t="s">
        <v>275</v>
      </c>
      <c r="O87" s="6" t="s">
        <v>309</v>
      </c>
      <c r="P87" s="6"/>
      <c r="Q87" s="3" t="s">
        <v>277</v>
      </c>
      <c r="R87" s="6" t="s">
        <v>278</v>
      </c>
      <c r="S87" s="3" t="s">
        <v>282</v>
      </c>
      <c r="T87" s="6" t="s">
        <v>310</v>
      </c>
      <c r="U87" s="6"/>
    </row>
    <row r="88" spans="1:21" s="3" customFormat="1" ht="30" customHeight="1" x14ac:dyDescent="0.3">
      <c r="A88" s="3" t="s">
        <v>134</v>
      </c>
      <c r="B88" s="3" t="s">
        <v>7</v>
      </c>
      <c r="C88" s="3" t="s">
        <v>142</v>
      </c>
      <c r="D88" s="21">
        <v>723</v>
      </c>
      <c r="E88" s="21">
        <v>357</v>
      </c>
      <c r="F88" s="3">
        <v>3</v>
      </c>
      <c r="G88" s="3" t="s">
        <v>281</v>
      </c>
      <c r="H88" s="6" t="s">
        <v>275</v>
      </c>
      <c r="I88" s="6" t="s">
        <v>275</v>
      </c>
      <c r="J88" s="6" t="s">
        <v>369</v>
      </c>
      <c r="K88" s="6" t="s">
        <v>275</v>
      </c>
      <c r="L88" s="6" t="s">
        <v>275</v>
      </c>
      <c r="M88" s="6" t="s">
        <v>370</v>
      </c>
      <c r="N88" s="6" t="s">
        <v>371</v>
      </c>
      <c r="O88" s="6" t="s">
        <v>309</v>
      </c>
      <c r="P88" s="6"/>
      <c r="Q88" s="3" t="s">
        <v>277</v>
      </c>
      <c r="R88" s="6" t="s">
        <v>278</v>
      </c>
      <c r="S88" s="3" t="s">
        <v>316</v>
      </c>
      <c r="T88" s="6" t="s">
        <v>310</v>
      </c>
      <c r="U88" s="6"/>
    </row>
  </sheetData>
  <sortState ref="A72:XFD87">
    <sortCondition ref="C72:C87"/>
    <sortCondition ref="B72:B87"/>
  </sortState>
  <pageMargins left="0.25" right="0.25" top="0.75" bottom="0.75" header="0.3" footer="0.3"/>
  <pageSetup paperSize="17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8"/>
  <sheetViews>
    <sheetView workbookViewId="0">
      <pane xSplit="3" ySplit="2" topLeftCell="Y3" activePane="bottomRight" state="frozen"/>
      <selection pane="topRight" activeCell="D1" sqref="D1"/>
      <selection pane="bottomLeft" activeCell="A2" sqref="A2"/>
      <selection pane="bottomRight" activeCell="AD62" sqref="AD62"/>
    </sheetView>
  </sheetViews>
  <sheetFormatPr defaultColWidth="9.109375" defaultRowHeight="14.4" x14ac:dyDescent="0.3"/>
  <cols>
    <col min="1" max="1" width="10.44140625" style="3" bestFit="1" customWidth="1"/>
    <col min="2" max="2" width="4.33203125" style="3" bestFit="1" customWidth="1"/>
    <col min="3" max="3" width="7.6640625" style="3" bestFit="1" customWidth="1"/>
    <col min="4" max="4" width="6.5546875" style="3" bestFit="1" customWidth="1"/>
    <col min="5" max="48" width="7.5546875" style="3" bestFit="1" customWidth="1"/>
    <col min="49" max="49" width="1.44140625" style="3" bestFit="1" customWidth="1"/>
    <col min="50" max="50" width="6.5546875" style="8" bestFit="1" customWidth="1"/>
    <col min="51" max="51" width="5" style="3" bestFit="1" customWidth="1"/>
    <col min="52" max="52" width="9.5546875" style="3" bestFit="1" customWidth="1"/>
    <col min="53" max="16384" width="9.109375" style="3"/>
  </cols>
  <sheetData>
    <row r="1" spans="1:53" s="59" customFormat="1" x14ac:dyDescent="0.3">
      <c r="A1" s="59" t="s">
        <v>406</v>
      </c>
    </row>
    <row r="2" spans="1:53" s="38" customFormat="1" ht="148.5" customHeight="1" x14ac:dyDescent="0.3">
      <c r="A2" s="36" t="s">
        <v>0</v>
      </c>
      <c r="B2" s="37" t="s">
        <v>1</v>
      </c>
      <c r="C2" s="37" t="s">
        <v>141</v>
      </c>
      <c r="D2" s="37" t="s">
        <v>40</v>
      </c>
      <c r="E2" s="38" t="s">
        <v>41</v>
      </c>
      <c r="F2" s="38" t="s">
        <v>42</v>
      </c>
      <c r="G2" s="38" t="s">
        <v>43</v>
      </c>
      <c r="H2" s="38" t="s">
        <v>44</v>
      </c>
      <c r="I2" s="38" t="s">
        <v>45</v>
      </c>
      <c r="J2" s="38" t="s">
        <v>46</v>
      </c>
      <c r="K2" s="38" t="s">
        <v>47</v>
      </c>
      <c r="L2" s="38" t="s">
        <v>48</v>
      </c>
      <c r="M2" s="38" t="s">
        <v>49</v>
      </c>
      <c r="N2" s="38" t="s">
        <v>50</v>
      </c>
      <c r="O2" s="38" t="s">
        <v>51</v>
      </c>
      <c r="P2" s="38" t="s">
        <v>52</v>
      </c>
      <c r="Q2" s="38" t="s">
        <v>53</v>
      </c>
      <c r="R2" s="38" t="s">
        <v>54</v>
      </c>
      <c r="S2" s="38" t="s">
        <v>55</v>
      </c>
      <c r="T2" s="38" t="s">
        <v>56</v>
      </c>
      <c r="U2" s="38" t="s">
        <v>57</v>
      </c>
      <c r="V2" s="38" t="s">
        <v>58</v>
      </c>
      <c r="W2" s="38" t="s">
        <v>59</v>
      </c>
      <c r="X2" s="38" t="s">
        <v>60</v>
      </c>
      <c r="Y2" s="38" t="s">
        <v>61</v>
      </c>
      <c r="Z2" s="38" t="s">
        <v>62</v>
      </c>
      <c r="AA2" s="38" t="s">
        <v>63</v>
      </c>
      <c r="AB2" s="38" t="s">
        <v>64</v>
      </c>
      <c r="AC2" s="38" t="s">
        <v>65</v>
      </c>
      <c r="AD2" s="38" t="s">
        <v>66</v>
      </c>
      <c r="AE2" s="38" t="s">
        <v>67</v>
      </c>
      <c r="AF2" s="38" t="s">
        <v>68</v>
      </c>
      <c r="AG2" s="38" t="s">
        <v>69</v>
      </c>
      <c r="AH2" s="38" t="s">
        <v>70</v>
      </c>
      <c r="AI2" s="38" t="s">
        <v>71</v>
      </c>
      <c r="AJ2" s="38" t="s">
        <v>72</v>
      </c>
      <c r="AK2" s="38" t="s">
        <v>73</v>
      </c>
      <c r="AL2" s="38" t="s">
        <v>74</v>
      </c>
      <c r="AM2" s="38" t="s">
        <v>75</v>
      </c>
      <c r="AN2" s="38" t="s">
        <v>76</v>
      </c>
      <c r="AO2" s="38" t="s">
        <v>77</v>
      </c>
      <c r="AP2" s="38" t="s">
        <v>78</v>
      </c>
      <c r="AQ2" s="38" t="s">
        <v>79</v>
      </c>
      <c r="AR2" s="38" t="s">
        <v>80</v>
      </c>
      <c r="AS2" s="38" t="s">
        <v>81</v>
      </c>
      <c r="AT2" s="38" t="s">
        <v>82</v>
      </c>
      <c r="AU2" s="38" t="s">
        <v>83</v>
      </c>
      <c r="AV2" s="38" t="s">
        <v>84</v>
      </c>
      <c r="AX2" s="39" t="s">
        <v>85</v>
      </c>
      <c r="AY2" s="39" t="s">
        <v>85</v>
      </c>
      <c r="AZ2" s="66" t="s">
        <v>419</v>
      </c>
    </row>
    <row r="3" spans="1:53" x14ac:dyDescent="0.3">
      <c r="D3" s="21"/>
      <c r="J3" s="3">
        <v>1E-3</v>
      </c>
      <c r="K3" s="3">
        <v>1E-3</v>
      </c>
      <c r="L3" s="3">
        <v>0.01</v>
      </c>
      <c r="M3" s="3">
        <v>0</v>
      </c>
      <c r="N3" s="3">
        <v>1</v>
      </c>
      <c r="O3" s="3">
        <v>0.1</v>
      </c>
      <c r="Q3" s="3">
        <v>0.01</v>
      </c>
      <c r="R3" s="3">
        <v>0.1</v>
      </c>
      <c r="AM3" s="3">
        <v>0.01</v>
      </c>
      <c r="AN3" s="3">
        <v>5</v>
      </c>
      <c r="AP3" s="3">
        <v>1E-3</v>
      </c>
      <c r="AQ3" s="3">
        <v>1E-3</v>
      </c>
      <c r="AR3" s="3">
        <v>0.1</v>
      </c>
      <c r="AU3" s="3">
        <v>1E-3</v>
      </c>
      <c r="AV3" s="3">
        <v>1E-3</v>
      </c>
      <c r="AY3" s="8" t="s">
        <v>378</v>
      </c>
      <c r="AZ3" s="67" t="s">
        <v>420</v>
      </c>
    </row>
    <row r="4" spans="1:53" x14ac:dyDescent="0.3">
      <c r="A4" s="3" t="s">
        <v>6</v>
      </c>
      <c r="B4" s="3" t="s">
        <v>7</v>
      </c>
      <c r="C4" s="3" t="s">
        <v>142</v>
      </c>
      <c r="D4" s="22">
        <v>1077</v>
      </c>
      <c r="E4" s="9" t="s">
        <v>86</v>
      </c>
      <c r="F4" s="9" t="s">
        <v>86</v>
      </c>
      <c r="G4" s="9" t="s">
        <v>86</v>
      </c>
      <c r="H4" s="9" t="s">
        <v>86</v>
      </c>
      <c r="I4" s="9" t="s">
        <v>86</v>
      </c>
      <c r="J4" s="9" t="s">
        <v>86</v>
      </c>
      <c r="K4" s="9">
        <v>1.6E-2</v>
      </c>
      <c r="L4" s="9" t="s">
        <v>86</v>
      </c>
      <c r="M4" s="9" t="s">
        <v>86</v>
      </c>
      <c r="N4" s="9">
        <v>1.2E-2</v>
      </c>
      <c r="O4" s="9" t="s">
        <v>86</v>
      </c>
      <c r="P4" s="9" t="s">
        <v>86</v>
      </c>
      <c r="Q4" s="9" t="s">
        <v>86</v>
      </c>
      <c r="R4" s="9" t="s">
        <v>86</v>
      </c>
      <c r="S4" s="9" t="s">
        <v>86</v>
      </c>
      <c r="T4" s="9" t="s">
        <v>86</v>
      </c>
      <c r="U4" s="9" t="s">
        <v>86</v>
      </c>
      <c r="V4" s="9" t="s">
        <v>86</v>
      </c>
      <c r="W4" s="9" t="s">
        <v>86</v>
      </c>
      <c r="X4" s="9" t="s">
        <v>86</v>
      </c>
      <c r="Y4" s="9" t="s">
        <v>86</v>
      </c>
      <c r="Z4" s="9" t="s">
        <v>86</v>
      </c>
      <c r="AA4" s="9" t="s">
        <v>86</v>
      </c>
      <c r="AB4" s="9" t="s">
        <v>86</v>
      </c>
      <c r="AC4" s="9" t="s">
        <v>86</v>
      </c>
      <c r="AD4" s="9" t="s">
        <v>86</v>
      </c>
      <c r="AE4" s="9" t="s">
        <v>86</v>
      </c>
      <c r="AF4" s="9" t="s">
        <v>86</v>
      </c>
      <c r="AG4" s="9" t="s">
        <v>86</v>
      </c>
      <c r="AH4" s="9" t="s">
        <v>86</v>
      </c>
      <c r="AI4" s="9" t="s">
        <v>86</v>
      </c>
      <c r="AJ4" s="9" t="s">
        <v>86</v>
      </c>
      <c r="AK4" s="9" t="s">
        <v>86</v>
      </c>
      <c r="AL4" s="9" t="s">
        <v>86</v>
      </c>
      <c r="AM4" s="9" t="s">
        <v>86</v>
      </c>
      <c r="AN4" s="9" t="s">
        <v>86</v>
      </c>
      <c r="AO4" s="9" t="s">
        <v>86</v>
      </c>
      <c r="AP4" s="9" t="s">
        <v>86</v>
      </c>
      <c r="AQ4" s="9">
        <v>1.0999999999999999E-2</v>
      </c>
      <c r="AR4" s="9" t="s">
        <v>86</v>
      </c>
      <c r="AS4" s="9" t="s">
        <v>86</v>
      </c>
      <c r="AT4" s="9">
        <v>1.2999999999999999E-2</v>
      </c>
      <c r="AU4" s="9" t="s">
        <v>86</v>
      </c>
      <c r="AV4" s="9" t="s">
        <v>86</v>
      </c>
      <c r="AW4" s="9"/>
      <c r="AX4" s="10">
        <f>SUM(E4:AV4)</f>
        <v>5.1999999999999998E-2</v>
      </c>
      <c r="AY4" s="3">
        <f>AX4*1000</f>
        <v>52</v>
      </c>
      <c r="AZ4" s="65">
        <f>SUMPRODUCT(J4:AV4,J$3:AV$3)</f>
        <v>1.2027000000000001E-2</v>
      </c>
      <c r="BA4" s="67" t="s">
        <v>421</v>
      </c>
    </row>
    <row r="5" spans="1:53" x14ac:dyDescent="0.3">
      <c r="A5" s="3" t="s">
        <v>8</v>
      </c>
      <c r="B5" s="3" t="s">
        <v>7</v>
      </c>
      <c r="C5" s="3" t="s">
        <v>142</v>
      </c>
      <c r="D5" s="22">
        <v>1203</v>
      </c>
      <c r="E5" s="9" t="s">
        <v>86</v>
      </c>
      <c r="F5" s="9" t="s">
        <v>86</v>
      </c>
      <c r="G5" s="9" t="s">
        <v>86</v>
      </c>
      <c r="H5" s="9" t="s">
        <v>86</v>
      </c>
      <c r="I5" s="9" t="s">
        <v>86</v>
      </c>
      <c r="J5" s="9" t="s">
        <v>86</v>
      </c>
      <c r="K5" s="9">
        <v>1.2999999999999999E-2</v>
      </c>
      <c r="L5" s="9" t="s">
        <v>86</v>
      </c>
      <c r="M5" s="9" t="s">
        <v>86</v>
      </c>
      <c r="N5" s="9">
        <v>3.6999999999999998E-2</v>
      </c>
      <c r="O5" s="9" t="s">
        <v>86</v>
      </c>
      <c r="P5" s="9" t="s">
        <v>86</v>
      </c>
      <c r="Q5" s="9" t="s">
        <v>86</v>
      </c>
      <c r="R5" s="9" t="s">
        <v>86</v>
      </c>
      <c r="S5" s="9">
        <v>1.0999999999999999E-2</v>
      </c>
      <c r="T5" s="9" t="s">
        <v>86</v>
      </c>
      <c r="U5" s="9" t="s">
        <v>86</v>
      </c>
      <c r="V5" s="9" t="s">
        <v>86</v>
      </c>
      <c r="W5" s="9" t="s">
        <v>86</v>
      </c>
      <c r="X5" s="9" t="s">
        <v>86</v>
      </c>
      <c r="Y5" s="9" t="s">
        <v>86</v>
      </c>
      <c r="Z5" s="9" t="s">
        <v>86</v>
      </c>
      <c r="AA5" s="9" t="s">
        <v>86</v>
      </c>
      <c r="AB5" s="9" t="s">
        <v>86</v>
      </c>
      <c r="AC5" s="9" t="s">
        <v>86</v>
      </c>
      <c r="AD5" s="9" t="s">
        <v>86</v>
      </c>
      <c r="AE5" s="9" t="s">
        <v>86</v>
      </c>
      <c r="AF5" s="9" t="s">
        <v>86</v>
      </c>
      <c r="AG5" s="9" t="s">
        <v>86</v>
      </c>
      <c r="AH5" s="9" t="s">
        <v>86</v>
      </c>
      <c r="AI5" s="9" t="s">
        <v>86</v>
      </c>
      <c r="AJ5" s="9" t="s">
        <v>86</v>
      </c>
      <c r="AK5" s="9" t="s">
        <v>86</v>
      </c>
      <c r="AL5" s="9" t="s">
        <v>86</v>
      </c>
      <c r="AM5" s="9" t="s">
        <v>86</v>
      </c>
      <c r="AN5" s="9" t="s">
        <v>86</v>
      </c>
      <c r="AO5" s="9" t="s">
        <v>86</v>
      </c>
      <c r="AP5" s="9" t="s">
        <v>86</v>
      </c>
      <c r="AQ5" s="9">
        <v>1.4E-2</v>
      </c>
      <c r="AR5" s="9" t="s">
        <v>86</v>
      </c>
      <c r="AS5" s="9" t="s">
        <v>86</v>
      </c>
      <c r="AT5" s="9" t="s">
        <v>86</v>
      </c>
      <c r="AU5" s="9" t="s">
        <v>86</v>
      </c>
      <c r="AV5" s="9" t="s">
        <v>86</v>
      </c>
      <c r="AW5" s="9"/>
      <c r="AX5" s="10">
        <f t="shared" ref="AX5:AX10" si="0">SUM(E5:AV5)</f>
        <v>7.4999999999999997E-2</v>
      </c>
      <c r="AY5" s="3">
        <f t="shared" ref="AY5:AY68" si="1">AX5*1000</f>
        <v>75</v>
      </c>
      <c r="AZ5" s="65">
        <f t="shared" ref="AZ5:AZ68" si="2">SUMPRODUCT(J5:AV5,J$3:AV$3)</f>
        <v>3.7026999999999997E-2</v>
      </c>
    </row>
    <row r="6" spans="1:53" ht="14.25" customHeight="1" x14ac:dyDescent="0.3">
      <c r="A6" s="3" t="s">
        <v>9</v>
      </c>
      <c r="B6" s="3" t="s">
        <v>7</v>
      </c>
      <c r="C6" s="3" t="s">
        <v>142</v>
      </c>
      <c r="D6" s="22">
        <v>931</v>
      </c>
      <c r="E6" s="9" t="s">
        <v>86</v>
      </c>
      <c r="F6" s="9" t="s">
        <v>86</v>
      </c>
      <c r="G6" s="9" t="s">
        <v>86</v>
      </c>
      <c r="H6" s="9" t="s">
        <v>86</v>
      </c>
      <c r="I6" s="9" t="s">
        <v>86</v>
      </c>
      <c r="J6" s="9">
        <v>1.7000000000000001E-2</v>
      </c>
      <c r="K6" s="9">
        <v>2.1000000000000001E-2</v>
      </c>
      <c r="L6" s="9">
        <v>1.2E-2</v>
      </c>
      <c r="M6" s="9" t="s">
        <v>86</v>
      </c>
      <c r="N6" s="9">
        <v>0.01</v>
      </c>
      <c r="O6" s="9" t="s">
        <v>86</v>
      </c>
      <c r="P6" s="9" t="s">
        <v>86</v>
      </c>
      <c r="Q6" s="9" t="s">
        <v>86</v>
      </c>
      <c r="R6" s="9" t="s">
        <v>86</v>
      </c>
      <c r="S6" s="9">
        <v>1.7999999999999999E-2</v>
      </c>
      <c r="T6" s="9" t="s">
        <v>86</v>
      </c>
      <c r="U6" s="9" t="s">
        <v>86</v>
      </c>
      <c r="V6" s="9" t="s">
        <v>86</v>
      </c>
      <c r="W6" s="9" t="s">
        <v>86</v>
      </c>
      <c r="X6" s="9" t="s">
        <v>86</v>
      </c>
      <c r="Y6" s="9" t="s">
        <v>86</v>
      </c>
      <c r="Z6" s="9" t="s">
        <v>86</v>
      </c>
      <c r="AA6" s="9" t="s">
        <v>86</v>
      </c>
      <c r="AB6" s="9" t="s">
        <v>86</v>
      </c>
      <c r="AC6" s="9" t="s">
        <v>86</v>
      </c>
      <c r="AD6" s="9" t="s">
        <v>86</v>
      </c>
      <c r="AE6" s="9" t="s">
        <v>86</v>
      </c>
      <c r="AF6" s="9" t="s">
        <v>86</v>
      </c>
      <c r="AG6" s="9" t="s">
        <v>86</v>
      </c>
      <c r="AH6" s="9" t="s">
        <v>86</v>
      </c>
      <c r="AI6" s="9" t="s">
        <v>86</v>
      </c>
      <c r="AJ6" s="9" t="s">
        <v>86</v>
      </c>
      <c r="AK6" s="9" t="s">
        <v>86</v>
      </c>
      <c r="AL6" s="9" t="s">
        <v>86</v>
      </c>
      <c r="AM6" s="9" t="s">
        <v>86</v>
      </c>
      <c r="AN6" s="9" t="s">
        <v>86</v>
      </c>
      <c r="AO6" s="9" t="s">
        <v>86</v>
      </c>
      <c r="AP6" s="9">
        <v>1.4E-2</v>
      </c>
      <c r="AQ6" s="9">
        <v>1.2999999999999999E-2</v>
      </c>
      <c r="AR6" s="9" t="s">
        <v>86</v>
      </c>
      <c r="AS6" s="9" t="s">
        <v>86</v>
      </c>
      <c r="AT6" s="9">
        <v>1.2E-2</v>
      </c>
      <c r="AU6" s="9" t="s">
        <v>86</v>
      </c>
      <c r="AV6" s="9" t="s">
        <v>86</v>
      </c>
      <c r="AW6" s="9"/>
      <c r="AX6" s="10">
        <f t="shared" si="0"/>
        <v>0.11699999999999999</v>
      </c>
      <c r="AY6" s="3">
        <f t="shared" si="1"/>
        <v>117</v>
      </c>
      <c r="AZ6" s="65">
        <f t="shared" si="2"/>
        <v>1.0185000000000001E-2</v>
      </c>
    </row>
    <row r="7" spans="1:53" x14ac:dyDescent="0.3">
      <c r="A7" s="3" t="s">
        <v>10</v>
      </c>
      <c r="B7" s="3" t="s">
        <v>7</v>
      </c>
      <c r="C7" s="3" t="s">
        <v>142</v>
      </c>
      <c r="D7" s="22">
        <v>545</v>
      </c>
      <c r="E7" s="9" t="s">
        <v>86</v>
      </c>
      <c r="F7" s="9" t="s">
        <v>86</v>
      </c>
      <c r="G7" s="9" t="s">
        <v>86</v>
      </c>
      <c r="H7" s="9" t="s">
        <v>86</v>
      </c>
      <c r="I7" s="9" t="s">
        <v>86</v>
      </c>
      <c r="J7" s="9" t="s">
        <v>86</v>
      </c>
      <c r="K7" s="9" t="s">
        <v>86</v>
      </c>
      <c r="L7" s="9" t="s">
        <v>86</v>
      </c>
      <c r="M7" s="9" t="s">
        <v>86</v>
      </c>
      <c r="N7" s="9" t="s">
        <v>86</v>
      </c>
      <c r="O7" s="9" t="s">
        <v>86</v>
      </c>
      <c r="P7" s="9" t="s">
        <v>86</v>
      </c>
      <c r="Q7" s="9" t="s">
        <v>86</v>
      </c>
      <c r="R7" s="9" t="s">
        <v>86</v>
      </c>
      <c r="S7" s="9" t="s">
        <v>86</v>
      </c>
      <c r="T7" s="9" t="s">
        <v>86</v>
      </c>
      <c r="U7" s="9" t="s">
        <v>86</v>
      </c>
      <c r="V7" s="9" t="s">
        <v>86</v>
      </c>
      <c r="W7" s="9" t="s">
        <v>86</v>
      </c>
      <c r="X7" s="9" t="s">
        <v>86</v>
      </c>
      <c r="Y7" s="9" t="s">
        <v>86</v>
      </c>
      <c r="Z7" s="9" t="s">
        <v>86</v>
      </c>
      <c r="AA7" s="9" t="s">
        <v>86</v>
      </c>
      <c r="AB7" s="9" t="s">
        <v>86</v>
      </c>
      <c r="AC7" s="9" t="s">
        <v>86</v>
      </c>
      <c r="AD7" s="9" t="s">
        <v>86</v>
      </c>
      <c r="AE7" s="9" t="s">
        <v>86</v>
      </c>
      <c r="AF7" s="9" t="s">
        <v>86</v>
      </c>
      <c r="AG7" s="9" t="s">
        <v>86</v>
      </c>
      <c r="AH7" s="9" t="s">
        <v>86</v>
      </c>
      <c r="AI7" s="9" t="s">
        <v>86</v>
      </c>
      <c r="AJ7" s="9" t="s">
        <v>86</v>
      </c>
      <c r="AK7" s="9" t="s">
        <v>86</v>
      </c>
      <c r="AL7" s="9" t="s">
        <v>86</v>
      </c>
      <c r="AM7" s="9" t="s">
        <v>86</v>
      </c>
      <c r="AN7" s="9" t="s">
        <v>86</v>
      </c>
      <c r="AO7" s="9" t="s">
        <v>86</v>
      </c>
      <c r="AP7" s="9" t="s">
        <v>86</v>
      </c>
      <c r="AQ7" s="9" t="s">
        <v>86</v>
      </c>
      <c r="AR7" s="9" t="s">
        <v>86</v>
      </c>
      <c r="AS7" s="9" t="s">
        <v>86</v>
      </c>
      <c r="AT7" s="9" t="s">
        <v>86</v>
      </c>
      <c r="AU7" s="9" t="s">
        <v>86</v>
      </c>
      <c r="AV7" s="9" t="s">
        <v>86</v>
      </c>
      <c r="AW7" s="9"/>
      <c r="AX7" s="10">
        <f t="shared" si="0"/>
        <v>0</v>
      </c>
      <c r="AY7" s="3">
        <f t="shared" si="1"/>
        <v>0</v>
      </c>
      <c r="AZ7" s="65">
        <f t="shared" si="2"/>
        <v>0</v>
      </c>
    </row>
    <row r="8" spans="1:53" x14ac:dyDescent="0.3">
      <c r="A8" s="3" t="s">
        <v>11</v>
      </c>
      <c r="B8" s="3" t="s">
        <v>7</v>
      </c>
      <c r="C8" s="3" t="s">
        <v>142</v>
      </c>
      <c r="D8" s="22">
        <v>1081</v>
      </c>
      <c r="E8" s="9" t="s">
        <v>86</v>
      </c>
      <c r="F8" s="9" t="s">
        <v>86</v>
      </c>
      <c r="G8" s="9" t="s">
        <v>86</v>
      </c>
      <c r="H8" s="9" t="s">
        <v>86</v>
      </c>
      <c r="I8" s="9" t="s">
        <v>86</v>
      </c>
      <c r="J8" s="9">
        <v>1.4999999999999999E-2</v>
      </c>
      <c r="K8" s="9">
        <v>3.5000000000000003E-2</v>
      </c>
      <c r="L8" s="9">
        <v>1.0999999999999999E-2</v>
      </c>
      <c r="M8" s="9" t="s">
        <v>86</v>
      </c>
      <c r="N8" s="9" t="s">
        <v>86</v>
      </c>
      <c r="O8" s="9" t="s">
        <v>86</v>
      </c>
      <c r="P8" s="9" t="s">
        <v>86</v>
      </c>
      <c r="Q8" s="9" t="s">
        <v>86</v>
      </c>
      <c r="R8" s="9" t="s">
        <v>86</v>
      </c>
      <c r="S8" s="9">
        <v>2.9000000000000001E-2</v>
      </c>
      <c r="T8" s="9" t="s">
        <v>86</v>
      </c>
      <c r="U8" s="9" t="s">
        <v>86</v>
      </c>
      <c r="V8" s="9" t="s">
        <v>86</v>
      </c>
      <c r="W8" s="9" t="s">
        <v>86</v>
      </c>
      <c r="X8" s="9" t="s">
        <v>86</v>
      </c>
      <c r="Y8" s="9" t="s">
        <v>86</v>
      </c>
      <c r="Z8" s="9" t="s">
        <v>86</v>
      </c>
      <c r="AA8" s="9" t="s">
        <v>86</v>
      </c>
      <c r="AB8" s="9" t="s">
        <v>86</v>
      </c>
      <c r="AC8" s="9" t="s">
        <v>86</v>
      </c>
      <c r="AD8" s="9" t="s">
        <v>86</v>
      </c>
      <c r="AE8" s="9" t="s">
        <v>86</v>
      </c>
      <c r="AF8" s="9" t="s">
        <v>86</v>
      </c>
      <c r="AG8" s="9" t="s">
        <v>86</v>
      </c>
      <c r="AH8" s="9" t="s">
        <v>86</v>
      </c>
      <c r="AI8" s="9" t="s">
        <v>86</v>
      </c>
      <c r="AJ8" s="9" t="s">
        <v>86</v>
      </c>
      <c r="AK8" s="9" t="s">
        <v>86</v>
      </c>
      <c r="AL8" s="9" t="s">
        <v>86</v>
      </c>
      <c r="AM8" s="9" t="s">
        <v>86</v>
      </c>
      <c r="AN8" s="9" t="s">
        <v>86</v>
      </c>
      <c r="AO8" s="9" t="s">
        <v>86</v>
      </c>
      <c r="AP8" s="9">
        <v>1.6E-2</v>
      </c>
      <c r="AQ8" s="9">
        <v>1.4E-2</v>
      </c>
      <c r="AR8" s="9" t="s">
        <v>86</v>
      </c>
      <c r="AS8" s="9">
        <v>1.2999999999999999E-2</v>
      </c>
      <c r="AT8" s="9">
        <v>1.0999999999999999E-2</v>
      </c>
      <c r="AU8" s="9">
        <v>1.6E-2</v>
      </c>
      <c r="AV8" s="9" t="s">
        <v>86</v>
      </c>
      <c r="AW8" s="9"/>
      <c r="AX8" s="10">
        <f t="shared" si="0"/>
        <v>0.16000000000000003</v>
      </c>
      <c r="AY8" s="3">
        <f t="shared" si="1"/>
        <v>160.00000000000003</v>
      </c>
      <c r="AZ8" s="65">
        <f t="shared" si="2"/>
        <v>2.0599999999999999E-4</v>
      </c>
    </row>
    <row r="9" spans="1:53" x14ac:dyDescent="0.3">
      <c r="A9" s="3" t="s">
        <v>12</v>
      </c>
      <c r="B9" s="3" t="s">
        <v>7</v>
      </c>
      <c r="C9" s="3" t="s">
        <v>142</v>
      </c>
      <c r="D9" s="22">
        <v>1015</v>
      </c>
      <c r="E9" s="9" t="s">
        <v>86</v>
      </c>
      <c r="F9" s="9" t="s">
        <v>86</v>
      </c>
      <c r="G9" s="9" t="s">
        <v>86</v>
      </c>
      <c r="H9" s="9" t="s">
        <v>86</v>
      </c>
      <c r="I9" s="9" t="s">
        <v>86</v>
      </c>
      <c r="J9" s="9" t="s">
        <v>86</v>
      </c>
      <c r="K9" s="9" t="s">
        <v>86</v>
      </c>
      <c r="L9" s="9" t="s">
        <v>86</v>
      </c>
      <c r="M9" s="9" t="s">
        <v>86</v>
      </c>
      <c r="N9" s="9" t="s">
        <v>86</v>
      </c>
      <c r="O9" s="9" t="s">
        <v>86</v>
      </c>
      <c r="P9" s="9" t="s">
        <v>86</v>
      </c>
      <c r="Q9" s="9" t="s">
        <v>86</v>
      </c>
      <c r="R9" s="9" t="s">
        <v>86</v>
      </c>
      <c r="S9" s="9" t="s">
        <v>86</v>
      </c>
      <c r="T9" s="9" t="s">
        <v>86</v>
      </c>
      <c r="U9" s="9" t="s">
        <v>86</v>
      </c>
      <c r="V9" s="9" t="s">
        <v>86</v>
      </c>
      <c r="W9" s="9" t="s">
        <v>86</v>
      </c>
      <c r="X9" s="9" t="s">
        <v>86</v>
      </c>
      <c r="Y9" s="9" t="s">
        <v>86</v>
      </c>
      <c r="Z9" s="9" t="s">
        <v>86</v>
      </c>
      <c r="AA9" s="9" t="s">
        <v>86</v>
      </c>
      <c r="AB9" s="9" t="s">
        <v>86</v>
      </c>
      <c r="AC9" s="9" t="s">
        <v>86</v>
      </c>
      <c r="AD9" s="9" t="s">
        <v>86</v>
      </c>
      <c r="AE9" s="9" t="s">
        <v>86</v>
      </c>
      <c r="AF9" s="9" t="s">
        <v>86</v>
      </c>
      <c r="AG9" s="9" t="s">
        <v>86</v>
      </c>
      <c r="AH9" s="9" t="s">
        <v>86</v>
      </c>
      <c r="AI9" s="9" t="s">
        <v>86</v>
      </c>
      <c r="AJ9" s="9" t="s">
        <v>86</v>
      </c>
      <c r="AK9" s="9" t="s">
        <v>86</v>
      </c>
      <c r="AL9" s="9" t="s">
        <v>86</v>
      </c>
      <c r="AM9" s="9" t="s">
        <v>86</v>
      </c>
      <c r="AN9" s="9" t="s">
        <v>86</v>
      </c>
      <c r="AO9" s="9" t="s">
        <v>86</v>
      </c>
      <c r="AP9" s="9" t="s">
        <v>86</v>
      </c>
      <c r="AQ9" s="9" t="s">
        <v>86</v>
      </c>
      <c r="AR9" s="9" t="s">
        <v>86</v>
      </c>
      <c r="AS9" s="9" t="s">
        <v>86</v>
      </c>
      <c r="AT9" s="9">
        <v>1.2E-2</v>
      </c>
      <c r="AU9" s="9" t="s">
        <v>86</v>
      </c>
      <c r="AV9" s="9" t="s">
        <v>86</v>
      </c>
      <c r="AW9" s="9"/>
      <c r="AX9" s="10">
        <f t="shared" si="0"/>
        <v>1.2E-2</v>
      </c>
      <c r="AY9" s="3">
        <f t="shared" si="1"/>
        <v>12</v>
      </c>
      <c r="AZ9" s="65">
        <f t="shared" si="2"/>
        <v>0</v>
      </c>
    </row>
    <row r="10" spans="1:53" x14ac:dyDescent="0.3">
      <c r="A10" s="5" t="s">
        <v>13</v>
      </c>
      <c r="B10" s="3" t="s">
        <v>7</v>
      </c>
      <c r="C10" s="3" t="s">
        <v>142</v>
      </c>
      <c r="D10" s="22">
        <v>1230</v>
      </c>
      <c r="E10" s="9" t="s">
        <v>86</v>
      </c>
      <c r="F10" s="9" t="s">
        <v>86</v>
      </c>
      <c r="G10" s="9" t="s">
        <v>86</v>
      </c>
      <c r="H10" s="9" t="s">
        <v>86</v>
      </c>
      <c r="I10" s="9" t="s">
        <v>86</v>
      </c>
      <c r="J10" s="9" t="s">
        <v>86</v>
      </c>
      <c r="K10" s="9" t="s">
        <v>86</v>
      </c>
      <c r="L10" s="9" t="s">
        <v>86</v>
      </c>
      <c r="M10" s="9" t="s">
        <v>86</v>
      </c>
      <c r="N10" s="9" t="s">
        <v>86</v>
      </c>
      <c r="O10" s="9" t="s">
        <v>86</v>
      </c>
      <c r="P10" s="9" t="s">
        <v>86</v>
      </c>
      <c r="Q10" s="9" t="s">
        <v>86</v>
      </c>
      <c r="R10" s="9" t="s">
        <v>86</v>
      </c>
      <c r="S10" s="9" t="s">
        <v>86</v>
      </c>
      <c r="T10" s="9" t="s">
        <v>86</v>
      </c>
      <c r="U10" s="9" t="s">
        <v>86</v>
      </c>
      <c r="V10" s="9" t="s">
        <v>86</v>
      </c>
      <c r="W10" s="9" t="s">
        <v>86</v>
      </c>
      <c r="X10" s="9" t="s">
        <v>86</v>
      </c>
      <c r="Y10" s="9" t="s">
        <v>86</v>
      </c>
      <c r="Z10" s="9" t="s">
        <v>86</v>
      </c>
      <c r="AA10" s="9" t="s">
        <v>86</v>
      </c>
      <c r="AB10" s="9" t="s">
        <v>86</v>
      </c>
      <c r="AC10" s="9" t="s">
        <v>86</v>
      </c>
      <c r="AD10" s="9" t="s">
        <v>86</v>
      </c>
      <c r="AE10" s="9" t="s">
        <v>86</v>
      </c>
      <c r="AF10" s="9" t="s">
        <v>86</v>
      </c>
      <c r="AG10" s="9" t="s">
        <v>86</v>
      </c>
      <c r="AH10" s="9" t="s">
        <v>86</v>
      </c>
      <c r="AI10" s="9" t="s">
        <v>86</v>
      </c>
      <c r="AJ10" s="9" t="s">
        <v>86</v>
      </c>
      <c r="AK10" s="9" t="s">
        <v>86</v>
      </c>
      <c r="AL10" s="9" t="s">
        <v>86</v>
      </c>
      <c r="AM10" s="9" t="s">
        <v>86</v>
      </c>
      <c r="AN10" s="9" t="s">
        <v>86</v>
      </c>
      <c r="AO10" s="9" t="s">
        <v>86</v>
      </c>
      <c r="AP10" s="9" t="s">
        <v>86</v>
      </c>
      <c r="AQ10" s="9" t="s">
        <v>86</v>
      </c>
      <c r="AR10" s="9" t="s">
        <v>86</v>
      </c>
      <c r="AS10" s="9" t="s">
        <v>86</v>
      </c>
      <c r="AT10" s="9" t="s">
        <v>86</v>
      </c>
      <c r="AU10" s="9" t="s">
        <v>86</v>
      </c>
      <c r="AV10" s="9" t="s">
        <v>86</v>
      </c>
      <c r="AW10" s="9"/>
      <c r="AX10" s="10">
        <f t="shared" si="0"/>
        <v>0</v>
      </c>
      <c r="AY10" s="3">
        <f t="shared" si="1"/>
        <v>0</v>
      </c>
      <c r="AZ10" s="65">
        <f t="shared" si="2"/>
        <v>0</v>
      </c>
    </row>
    <row r="11" spans="1:53" x14ac:dyDescent="0.3">
      <c r="A11" s="3" t="s">
        <v>87</v>
      </c>
      <c r="B11" s="3" t="s">
        <v>28</v>
      </c>
      <c r="C11" s="3" t="s">
        <v>142</v>
      </c>
      <c r="D11" s="21">
        <v>1377</v>
      </c>
      <c r="E11" s="3" t="s">
        <v>88</v>
      </c>
      <c r="F11" s="3" t="s">
        <v>88</v>
      </c>
      <c r="G11" s="3" t="s">
        <v>88</v>
      </c>
      <c r="H11" s="3" t="s">
        <v>88</v>
      </c>
      <c r="I11" s="3">
        <v>6.0000000000000001E-3</v>
      </c>
      <c r="J11" s="3">
        <v>7.0000000000000001E-3</v>
      </c>
      <c r="K11" s="3">
        <v>5.0000000000000001E-3</v>
      </c>
      <c r="L11" s="3" t="s">
        <v>88</v>
      </c>
      <c r="M11" s="3" t="s">
        <v>88</v>
      </c>
      <c r="N11" s="3" t="s">
        <v>88</v>
      </c>
      <c r="O11" s="3" t="s">
        <v>88</v>
      </c>
      <c r="P11" s="3">
        <v>8.0000000000000002E-3</v>
      </c>
      <c r="Q11" s="3" t="s">
        <v>88</v>
      </c>
      <c r="R11" s="3" t="s">
        <v>88</v>
      </c>
      <c r="S11" s="3" t="s">
        <v>88</v>
      </c>
      <c r="T11" s="3" t="s">
        <v>88</v>
      </c>
      <c r="U11" s="3" t="s">
        <v>88</v>
      </c>
      <c r="V11" s="3" t="s">
        <v>88</v>
      </c>
      <c r="W11" s="3" t="s">
        <v>88</v>
      </c>
      <c r="X11" s="3">
        <v>0.01</v>
      </c>
      <c r="Y11" s="3" t="s">
        <v>88</v>
      </c>
      <c r="Z11" s="3" t="s">
        <v>88</v>
      </c>
      <c r="AA11" s="3" t="s">
        <v>88</v>
      </c>
      <c r="AB11" s="3" t="s">
        <v>88</v>
      </c>
      <c r="AC11" s="3" t="s">
        <v>88</v>
      </c>
      <c r="AD11" s="3" t="s">
        <v>88</v>
      </c>
      <c r="AE11" s="3" t="s">
        <v>88</v>
      </c>
      <c r="AF11" s="3" t="s">
        <v>88</v>
      </c>
      <c r="AG11" s="3" t="s">
        <v>88</v>
      </c>
      <c r="AH11" s="3" t="s">
        <v>88</v>
      </c>
      <c r="AI11" s="3" t="s">
        <v>88</v>
      </c>
      <c r="AJ11" s="3" t="s">
        <v>88</v>
      </c>
      <c r="AK11" s="3" t="s">
        <v>88</v>
      </c>
      <c r="AL11" s="3" t="s">
        <v>88</v>
      </c>
      <c r="AM11" s="3" t="s">
        <v>88</v>
      </c>
      <c r="AN11" s="3" t="s">
        <v>88</v>
      </c>
      <c r="AO11" s="3" t="s">
        <v>88</v>
      </c>
      <c r="AP11" s="3">
        <v>8.0000000000000002E-3</v>
      </c>
      <c r="AQ11" s="3">
        <v>6.0000000000000001E-3</v>
      </c>
      <c r="AR11" s="3" t="s">
        <v>88</v>
      </c>
      <c r="AS11" s="3">
        <v>6.0000000000000001E-3</v>
      </c>
      <c r="AT11" s="3">
        <v>1.7999999999999999E-2</v>
      </c>
      <c r="AU11" s="3">
        <v>8.0000000000000002E-3</v>
      </c>
      <c r="AV11" s="3" t="s">
        <v>88</v>
      </c>
      <c r="AX11" s="8">
        <f t="shared" ref="AX11:AX25" si="3">SUM(E11:AV11)</f>
        <v>8.199999999999999E-2</v>
      </c>
      <c r="AY11" s="3">
        <f t="shared" si="1"/>
        <v>81.999999999999986</v>
      </c>
      <c r="AZ11" s="65">
        <f t="shared" si="2"/>
        <v>3.4E-5</v>
      </c>
    </row>
    <row r="12" spans="1:53" x14ac:dyDescent="0.3">
      <c r="A12" s="3" t="s">
        <v>89</v>
      </c>
      <c r="B12" s="3" t="s">
        <v>28</v>
      </c>
      <c r="C12" s="3" t="s">
        <v>142</v>
      </c>
      <c r="D12" s="21">
        <v>2438</v>
      </c>
      <c r="E12" s="3" t="s">
        <v>88</v>
      </c>
      <c r="F12" s="3" t="s">
        <v>88</v>
      </c>
      <c r="G12" s="3" t="s">
        <v>88</v>
      </c>
      <c r="H12" s="3" t="s">
        <v>88</v>
      </c>
      <c r="I12" s="3">
        <v>6.0000000000000001E-3</v>
      </c>
      <c r="J12" s="3">
        <v>2.4E-2</v>
      </c>
      <c r="K12" s="3">
        <v>1.7999999999999999E-2</v>
      </c>
      <c r="L12" s="3">
        <v>2.4E-2</v>
      </c>
      <c r="M12" s="3">
        <v>5.0000000000000001E-3</v>
      </c>
      <c r="N12" s="3" t="s">
        <v>88</v>
      </c>
      <c r="O12" s="3" t="s">
        <v>88</v>
      </c>
      <c r="P12" s="3" t="s">
        <v>88</v>
      </c>
      <c r="Q12" s="3" t="s">
        <v>88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>
        <v>6.0000000000000001E-3</v>
      </c>
      <c r="Y12" s="3" t="s">
        <v>88</v>
      </c>
      <c r="Z12" s="3" t="s">
        <v>88</v>
      </c>
      <c r="AA12" s="3" t="s">
        <v>88</v>
      </c>
      <c r="AB12" s="3" t="s">
        <v>88</v>
      </c>
      <c r="AC12" s="3" t="s">
        <v>88</v>
      </c>
      <c r="AD12" s="3" t="s">
        <v>88</v>
      </c>
      <c r="AE12" s="3" t="s">
        <v>88</v>
      </c>
      <c r="AF12" s="3" t="s">
        <v>88</v>
      </c>
      <c r="AG12" s="3" t="s">
        <v>88</v>
      </c>
      <c r="AH12" s="3" t="s">
        <v>88</v>
      </c>
      <c r="AI12" s="3" t="s">
        <v>88</v>
      </c>
      <c r="AJ12" s="3" t="s">
        <v>88</v>
      </c>
      <c r="AK12" s="3" t="s">
        <v>88</v>
      </c>
      <c r="AL12" s="3" t="s">
        <v>88</v>
      </c>
      <c r="AM12" s="3" t="s">
        <v>88</v>
      </c>
      <c r="AN12" s="3" t="s">
        <v>88</v>
      </c>
      <c r="AO12" s="3" t="s">
        <v>88</v>
      </c>
      <c r="AP12" s="3">
        <v>0.01</v>
      </c>
      <c r="AQ12" s="3">
        <v>1.2E-2</v>
      </c>
      <c r="AR12" s="3" t="s">
        <v>88</v>
      </c>
      <c r="AS12" s="3">
        <v>8.0000000000000002E-3</v>
      </c>
      <c r="AT12" s="3">
        <v>1.2999999999999999E-2</v>
      </c>
      <c r="AU12" s="3">
        <v>8.9999999999999993E-3</v>
      </c>
      <c r="AV12" s="3" t="s">
        <v>88</v>
      </c>
      <c r="AX12" s="8">
        <f t="shared" si="3"/>
        <v>0.13500000000000004</v>
      </c>
      <c r="AY12" s="3">
        <f t="shared" si="1"/>
        <v>135.00000000000003</v>
      </c>
      <c r="AZ12" s="65">
        <f t="shared" si="2"/>
        <v>3.1300000000000007E-4</v>
      </c>
    </row>
    <row r="13" spans="1:53" x14ac:dyDescent="0.3">
      <c r="A13" s="3" t="s">
        <v>90</v>
      </c>
      <c r="B13" s="3" t="s">
        <v>28</v>
      </c>
      <c r="C13" s="3" t="s">
        <v>142</v>
      </c>
      <c r="D13" s="21">
        <v>1794</v>
      </c>
      <c r="E13" s="3" t="s">
        <v>88</v>
      </c>
      <c r="F13" s="3" t="s">
        <v>88</v>
      </c>
      <c r="G13" s="3" t="s">
        <v>88</v>
      </c>
      <c r="H13" s="3" t="s">
        <v>88</v>
      </c>
      <c r="I13" s="3">
        <v>6.0000000000000001E-3</v>
      </c>
      <c r="J13" s="3">
        <v>2.1000000000000001E-2</v>
      </c>
      <c r="K13" s="3">
        <v>1.7999999999999999E-2</v>
      </c>
      <c r="L13" s="3">
        <v>1.7999999999999999E-2</v>
      </c>
      <c r="M13" s="3" t="s">
        <v>88</v>
      </c>
      <c r="N13" s="3">
        <v>8.9999999999999993E-3</v>
      </c>
      <c r="O13" s="3" t="s">
        <v>88</v>
      </c>
      <c r="P13" s="3">
        <v>5.0000000000000001E-3</v>
      </c>
      <c r="Q13" s="3" t="s">
        <v>88</v>
      </c>
      <c r="R13" s="3" t="s">
        <v>88</v>
      </c>
      <c r="S13" s="3" t="s">
        <v>88</v>
      </c>
      <c r="T13" s="3" t="s">
        <v>88</v>
      </c>
      <c r="U13" s="3" t="s">
        <v>88</v>
      </c>
      <c r="V13" s="3" t="s">
        <v>88</v>
      </c>
      <c r="W13" s="3" t="s">
        <v>88</v>
      </c>
      <c r="X13" s="3">
        <v>6.0000000000000001E-3</v>
      </c>
      <c r="Y13" s="3" t="s">
        <v>88</v>
      </c>
      <c r="Z13" s="3" t="s">
        <v>88</v>
      </c>
      <c r="AA13" s="3" t="s">
        <v>88</v>
      </c>
      <c r="AB13" s="3" t="s">
        <v>88</v>
      </c>
      <c r="AC13" s="3" t="s">
        <v>88</v>
      </c>
      <c r="AD13" s="3" t="s">
        <v>88</v>
      </c>
      <c r="AE13" s="3" t="s">
        <v>88</v>
      </c>
      <c r="AF13" s="3" t="s">
        <v>88</v>
      </c>
      <c r="AG13" s="3" t="s">
        <v>88</v>
      </c>
      <c r="AH13" s="3" t="s">
        <v>88</v>
      </c>
      <c r="AI13" s="3" t="s">
        <v>88</v>
      </c>
      <c r="AJ13" s="3" t="s">
        <v>88</v>
      </c>
      <c r="AK13" s="3" t="s">
        <v>88</v>
      </c>
      <c r="AL13" s="3" t="s">
        <v>88</v>
      </c>
      <c r="AM13" s="3">
        <v>5.0000000000000001E-3</v>
      </c>
      <c r="AN13" s="3" t="s">
        <v>88</v>
      </c>
      <c r="AO13" s="3" t="s">
        <v>88</v>
      </c>
      <c r="AP13" s="3">
        <v>1.0999999999999999E-2</v>
      </c>
      <c r="AQ13" s="3">
        <v>1.2999999999999999E-2</v>
      </c>
      <c r="AR13" s="3" t="s">
        <v>88</v>
      </c>
      <c r="AS13" s="3">
        <v>8.9999999999999993E-3</v>
      </c>
      <c r="AT13" s="3" t="s">
        <v>88</v>
      </c>
      <c r="AU13" s="3">
        <v>7.0000000000000001E-3</v>
      </c>
      <c r="AV13" s="3">
        <v>5.0000000000000001E-3</v>
      </c>
      <c r="AX13" s="8">
        <f t="shared" si="3"/>
        <v>0.13300000000000001</v>
      </c>
      <c r="AY13" s="3">
        <f t="shared" si="1"/>
        <v>133</v>
      </c>
      <c r="AZ13" s="65">
        <f t="shared" si="2"/>
        <v>9.3050000000000008E-3</v>
      </c>
    </row>
    <row r="14" spans="1:53" x14ac:dyDescent="0.3">
      <c r="A14" s="3" t="s">
        <v>91</v>
      </c>
      <c r="B14" s="3" t="s">
        <v>28</v>
      </c>
      <c r="C14" s="3" t="s">
        <v>142</v>
      </c>
      <c r="D14" s="21">
        <v>2029</v>
      </c>
      <c r="E14" s="3" t="s">
        <v>88</v>
      </c>
      <c r="F14" s="3">
        <v>1.2E-2</v>
      </c>
      <c r="G14" s="3" t="s">
        <v>88</v>
      </c>
      <c r="H14" s="3">
        <v>7.0000000000000001E-3</v>
      </c>
      <c r="I14" s="3">
        <v>1.7999999999999999E-2</v>
      </c>
      <c r="J14" s="3">
        <v>8.0000000000000002E-3</v>
      </c>
      <c r="K14" s="3">
        <v>4.4999999999999998E-2</v>
      </c>
      <c r="L14" s="3">
        <v>0.01</v>
      </c>
      <c r="M14" s="3" t="s">
        <v>88</v>
      </c>
      <c r="N14" s="3">
        <v>8.9999999999999993E-3</v>
      </c>
      <c r="O14" s="3">
        <v>5.0000000000000001E-3</v>
      </c>
      <c r="P14" s="3">
        <v>1.2E-2</v>
      </c>
      <c r="Q14" s="3" t="s">
        <v>88</v>
      </c>
      <c r="R14" s="3">
        <v>5.0000000000000001E-3</v>
      </c>
      <c r="S14" s="3">
        <v>8.0000000000000002E-3</v>
      </c>
      <c r="T14" s="3" t="s">
        <v>88</v>
      </c>
      <c r="U14" s="3" t="s">
        <v>88</v>
      </c>
      <c r="V14" s="3" t="s">
        <v>88</v>
      </c>
      <c r="W14" s="3" t="s">
        <v>88</v>
      </c>
      <c r="X14" s="3">
        <v>0.03</v>
      </c>
      <c r="Y14" s="3" t="s">
        <v>88</v>
      </c>
      <c r="Z14" s="3" t="s">
        <v>88</v>
      </c>
      <c r="AA14" s="3" t="s">
        <v>88</v>
      </c>
      <c r="AB14" s="3" t="s">
        <v>88</v>
      </c>
      <c r="AC14" s="3">
        <v>7.0000000000000001E-3</v>
      </c>
      <c r="AD14" s="3" t="s">
        <v>88</v>
      </c>
      <c r="AE14" s="3" t="s">
        <v>88</v>
      </c>
      <c r="AF14" s="3" t="s">
        <v>88</v>
      </c>
      <c r="AG14" s="3" t="s">
        <v>88</v>
      </c>
      <c r="AH14" s="3" t="s">
        <v>88</v>
      </c>
      <c r="AI14" s="3" t="s">
        <v>88</v>
      </c>
      <c r="AJ14" s="3" t="s">
        <v>88</v>
      </c>
      <c r="AK14" s="3" t="s">
        <v>88</v>
      </c>
      <c r="AL14" s="3" t="s">
        <v>88</v>
      </c>
      <c r="AM14" s="3">
        <v>6.0000000000000001E-3</v>
      </c>
      <c r="AN14" s="3" t="s">
        <v>88</v>
      </c>
      <c r="AO14" s="3" t="s">
        <v>88</v>
      </c>
      <c r="AP14" s="3">
        <v>2.5000000000000001E-2</v>
      </c>
      <c r="AQ14" s="3">
        <v>3.5000000000000003E-2</v>
      </c>
      <c r="AR14" s="3" t="s">
        <v>88</v>
      </c>
      <c r="AS14" s="3">
        <v>2.4E-2</v>
      </c>
      <c r="AT14" s="3">
        <v>1.4999999999999999E-2</v>
      </c>
      <c r="AU14" s="3">
        <v>1.7999999999999999E-2</v>
      </c>
      <c r="AV14" s="3">
        <v>1.0999999999999999E-2</v>
      </c>
      <c r="AX14" s="8">
        <f t="shared" si="3"/>
        <v>0.31000000000000005</v>
      </c>
      <c r="AY14" s="3">
        <f t="shared" si="1"/>
        <v>310.00000000000006</v>
      </c>
      <c r="AZ14" s="65">
        <f t="shared" si="2"/>
        <v>1.0302000000000002E-2</v>
      </c>
    </row>
    <row r="15" spans="1:53" x14ac:dyDescent="0.3">
      <c r="A15" s="3" t="s">
        <v>92</v>
      </c>
      <c r="B15" s="3" t="s">
        <v>28</v>
      </c>
      <c r="C15" s="3" t="s">
        <v>142</v>
      </c>
      <c r="D15" s="21">
        <v>2296</v>
      </c>
      <c r="E15" s="3" t="s">
        <v>88</v>
      </c>
      <c r="F15" s="3">
        <v>8.0000000000000002E-3</v>
      </c>
      <c r="G15" s="3" t="s">
        <v>88</v>
      </c>
      <c r="H15" s="3" t="s">
        <v>88</v>
      </c>
      <c r="I15" s="3">
        <v>1.0999999999999999E-2</v>
      </c>
      <c r="J15" s="3">
        <v>0.03</v>
      </c>
      <c r="K15" s="3">
        <v>3.5000000000000003E-2</v>
      </c>
      <c r="L15" s="3">
        <v>2.5000000000000001E-2</v>
      </c>
      <c r="M15" s="3">
        <v>5.0000000000000001E-3</v>
      </c>
      <c r="N15" s="3" t="s">
        <v>88</v>
      </c>
      <c r="O15" s="3" t="s">
        <v>88</v>
      </c>
      <c r="P15" s="3">
        <v>5.0000000000000001E-3</v>
      </c>
      <c r="Q15" s="3" t="s">
        <v>88</v>
      </c>
      <c r="R15" s="3">
        <v>8.9999999999999993E-3</v>
      </c>
      <c r="S15" s="3">
        <v>6.0000000000000001E-3</v>
      </c>
      <c r="T15" s="3" t="s">
        <v>88</v>
      </c>
      <c r="U15" s="3" t="s">
        <v>88</v>
      </c>
      <c r="V15" s="3" t="s">
        <v>88</v>
      </c>
      <c r="W15" s="3" t="s">
        <v>88</v>
      </c>
      <c r="X15" s="3">
        <v>0.02</v>
      </c>
      <c r="Y15" s="3" t="s">
        <v>88</v>
      </c>
      <c r="Z15" s="3" t="s">
        <v>88</v>
      </c>
      <c r="AA15" s="3" t="s">
        <v>88</v>
      </c>
      <c r="AB15" s="3" t="s">
        <v>88</v>
      </c>
      <c r="AC15" s="3" t="s">
        <v>88</v>
      </c>
      <c r="AD15" s="3" t="s">
        <v>88</v>
      </c>
      <c r="AE15" s="3" t="s">
        <v>88</v>
      </c>
      <c r="AF15" s="3" t="s">
        <v>88</v>
      </c>
      <c r="AG15" s="3" t="s">
        <v>88</v>
      </c>
      <c r="AH15" s="3" t="s">
        <v>88</v>
      </c>
      <c r="AI15" s="3" t="s">
        <v>88</v>
      </c>
      <c r="AJ15" s="3" t="s">
        <v>88</v>
      </c>
      <c r="AK15" s="3" t="s">
        <v>88</v>
      </c>
      <c r="AL15" s="3" t="s">
        <v>88</v>
      </c>
      <c r="AM15" s="3" t="s">
        <v>88</v>
      </c>
      <c r="AN15" s="3" t="s">
        <v>88</v>
      </c>
      <c r="AO15" s="3" t="s">
        <v>88</v>
      </c>
      <c r="AP15" s="3">
        <v>1.7999999999999999E-2</v>
      </c>
      <c r="AQ15" s="3">
        <v>2.5000000000000001E-2</v>
      </c>
      <c r="AR15" s="3" t="s">
        <v>88</v>
      </c>
      <c r="AS15" s="3">
        <v>1.4999999999999999E-2</v>
      </c>
      <c r="AT15" s="3">
        <v>1.4999999999999999E-2</v>
      </c>
      <c r="AU15" s="3">
        <v>1.0999999999999999E-2</v>
      </c>
      <c r="AV15" s="3">
        <v>5.0000000000000001E-3</v>
      </c>
      <c r="AX15" s="8">
        <f t="shared" si="3"/>
        <v>0.24300000000000005</v>
      </c>
      <c r="AY15" s="3">
        <f t="shared" si="1"/>
        <v>243.00000000000006</v>
      </c>
      <c r="AZ15" s="65">
        <f t="shared" si="2"/>
        <v>1.274E-3</v>
      </c>
    </row>
    <row r="16" spans="1:53" x14ac:dyDescent="0.3">
      <c r="A16" s="3" t="s">
        <v>93</v>
      </c>
      <c r="B16" s="3" t="s">
        <v>28</v>
      </c>
      <c r="C16" s="3" t="s">
        <v>142</v>
      </c>
      <c r="D16" s="21">
        <v>1883</v>
      </c>
      <c r="E16" s="3" t="s">
        <v>88</v>
      </c>
      <c r="F16" s="3">
        <v>5.0000000000000001E-3</v>
      </c>
      <c r="G16" s="3" t="s">
        <v>88</v>
      </c>
      <c r="H16" s="3" t="s">
        <v>88</v>
      </c>
      <c r="I16" s="3">
        <v>7.0000000000000001E-3</v>
      </c>
      <c r="J16" s="3">
        <v>1.4999999999999999E-2</v>
      </c>
      <c r="K16" s="3">
        <v>0.02</v>
      </c>
      <c r="L16" s="3">
        <v>1.2E-2</v>
      </c>
      <c r="M16" s="3" t="s">
        <v>88</v>
      </c>
      <c r="N16" s="3" t="s">
        <v>88</v>
      </c>
      <c r="O16" s="3" t="s">
        <v>88</v>
      </c>
      <c r="P16" s="3">
        <v>6.0000000000000001E-3</v>
      </c>
      <c r="Q16" s="3" t="s">
        <v>88</v>
      </c>
      <c r="R16" s="3" t="s">
        <v>88</v>
      </c>
      <c r="S16" s="3">
        <v>5.0000000000000001E-3</v>
      </c>
      <c r="T16" s="3" t="s">
        <v>88</v>
      </c>
      <c r="U16" s="3" t="s">
        <v>88</v>
      </c>
      <c r="V16" s="3" t="s">
        <v>88</v>
      </c>
      <c r="W16" s="3" t="s">
        <v>88</v>
      </c>
      <c r="X16" s="3">
        <v>1.2E-2</v>
      </c>
      <c r="Y16" s="3" t="s">
        <v>88</v>
      </c>
      <c r="Z16" s="3" t="s">
        <v>88</v>
      </c>
      <c r="AA16" s="3" t="s">
        <v>88</v>
      </c>
      <c r="AB16" s="3" t="s">
        <v>88</v>
      </c>
      <c r="AC16" s="3" t="s">
        <v>88</v>
      </c>
      <c r="AD16" s="3" t="s">
        <v>88</v>
      </c>
      <c r="AE16" s="3" t="s">
        <v>88</v>
      </c>
      <c r="AF16" s="3" t="s">
        <v>88</v>
      </c>
      <c r="AG16" s="3" t="s">
        <v>88</v>
      </c>
      <c r="AH16" s="3" t="s">
        <v>88</v>
      </c>
      <c r="AI16" s="3" t="s">
        <v>88</v>
      </c>
      <c r="AJ16" s="3" t="s">
        <v>88</v>
      </c>
      <c r="AK16" s="3" t="s">
        <v>88</v>
      </c>
      <c r="AL16" s="3" t="s">
        <v>88</v>
      </c>
      <c r="AM16" s="3" t="s">
        <v>88</v>
      </c>
      <c r="AN16" s="3" t="s">
        <v>88</v>
      </c>
      <c r="AO16" s="3" t="s">
        <v>88</v>
      </c>
      <c r="AP16" s="3">
        <v>1.2999999999999999E-2</v>
      </c>
      <c r="AQ16" s="3">
        <v>1.2E-2</v>
      </c>
      <c r="AR16" s="3" t="s">
        <v>88</v>
      </c>
      <c r="AS16" s="3">
        <v>1.0999999999999999E-2</v>
      </c>
      <c r="AT16" s="3">
        <v>1.0999999999999999E-2</v>
      </c>
      <c r="AU16" s="3">
        <v>6.0000000000000001E-3</v>
      </c>
      <c r="AV16" s="3">
        <v>5.0000000000000001E-3</v>
      </c>
      <c r="AX16" s="8">
        <f t="shared" si="3"/>
        <v>0.14000000000000001</v>
      </c>
      <c r="AY16" s="3">
        <f t="shared" si="1"/>
        <v>140</v>
      </c>
      <c r="AZ16" s="65">
        <f t="shared" si="2"/>
        <v>1.9100000000000001E-4</v>
      </c>
    </row>
    <row r="17" spans="1:52" x14ac:dyDescent="0.3">
      <c r="A17" s="3" t="s">
        <v>94</v>
      </c>
      <c r="B17" s="3" t="s">
        <v>28</v>
      </c>
      <c r="C17" s="3" t="s">
        <v>142</v>
      </c>
      <c r="D17" s="21">
        <v>783</v>
      </c>
      <c r="E17" s="3">
        <v>5.0000000000000001E-3</v>
      </c>
      <c r="F17" s="3">
        <v>7.0000000000000001E-3</v>
      </c>
      <c r="G17" s="3" t="s">
        <v>88</v>
      </c>
      <c r="H17" s="3">
        <v>8.0000000000000002E-3</v>
      </c>
      <c r="I17" s="3">
        <v>7.0000000000000001E-3</v>
      </c>
      <c r="J17" s="3">
        <v>8.9999999999999993E-3</v>
      </c>
      <c r="K17" s="3">
        <v>4.2999999999999997E-2</v>
      </c>
      <c r="L17" s="3">
        <v>1.6E-2</v>
      </c>
      <c r="M17" s="3">
        <v>5.0000000000000001E-3</v>
      </c>
      <c r="N17" s="3">
        <v>5.0000000000000001E-3</v>
      </c>
      <c r="O17" s="3">
        <v>7.0000000000000001E-3</v>
      </c>
      <c r="P17" s="3">
        <v>7.0000000000000001E-3</v>
      </c>
      <c r="Q17" s="3" t="s">
        <v>88</v>
      </c>
      <c r="R17" s="3" t="s">
        <v>88</v>
      </c>
      <c r="S17" s="3">
        <v>5.0000000000000001E-3</v>
      </c>
      <c r="T17" s="3" t="s">
        <v>88</v>
      </c>
      <c r="U17" s="3" t="s">
        <v>88</v>
      </c>
      <c r="V17" s="3" t="s">
        <v>88</v>
      </c>
      <c r="W17" s="3" t="s">
        <v>88</v>
      </c>
      <c r="X17" s="3">
        <v>1.4E-2</v>
      </c>
      <c r="Y17" s="3" t="s">
        <v>88</v>
      </c>
      <c r="Z17" s="3" t="s">
        <v>88</v>
      </c>
      <c r="AA17" s="3" t="s">
        <v>88</v>
      </c>
      <c r="AB17" s="3" t="s">
        <v>88</v>
      </c>
      <c r="AC17" s="3">
        <v>8.0000000000000002E-3</v>
      </c>
      <c r="AD17" s="3" t="s">
        <v>88</v>
      </c>
      <c r="AE17" s="3" t="s">
        <v>88</v>
      </c>
      <c r="AF17" s="3" t="s">
        <v>88</v>
      </c>
      <c r="AG17" s="3" t="s">
        <v>88</v>
      </c>
      <c r="AH17" s="3">
        <v>5.0000000000000001E-3</v>
      </c>
      <c r="AI17" s="3" t="s">
        <v>88</v>
      </c>
      <c r="AJ17" s="3" t="s">
        <v>88</v>
      </c>
      <c r="AK17" s="3" t="s">
        <v>88</v>
      </c>
      <c r="AL17" s="3" t="s">
        <v>88</v>
      </c>
      <c r="AM17" s="3">
        <v>7.0000000000000001E-3</v>
      </c>
      <c r="AN17" s="3" t="s">
        <v>88</v>
      </c>
      <c r="AO17" s="3" t="s">
        <v>88</v>
      </c>
      <c r="AP17" s="3">
        <v>2.5000000000000001E-2</v>
      </c>
      <c r="AQ17" s="3">
        <v>3.6999999999999998E-2</v>
      </c>
      <c r="AR17" s="3" t="s">
        <v>88</v>
      </c>
      <c r="AS17" s="3">
        <v>8.9999999999999993E-3</v>
      </c>
      <c r="AT17" s="3">
        <v>0.01</v>
      </c>
      <c r="AU17" s="3">
        <v>0.02</v>
      </c>
      <c r="AV17" s="3">
        <v>1.0999999999999999E-2</v>
      </c>
      <c r="AX17" s="8">
        <f t="shared" si="3"/>
        <v>0.27000000000000007</v>
      </c>
      <c r="AY17" s="3">
        <f t="shared" si="1"/>
        <v>270.00000000000006</v>
      </c>
      <c r="AZ17" s="65">
        <f t="shared" si="2"/>
        <v>6.0749999999999997E-3</v>
      </c>
    </row>
    <row r="18" spans="1:52" x14ac:dyDescent="0.3">
      <c r="A18" s="3" t="s">
        <v>95</v>
      </c>
      <c r="B18" s="3" t="s">
        <v>28</v>
      </c>
      <c r="C18" s="3" t="s">
        <v>142</v>
      </c>
      <c r="D18" s="21">
        <v>2069</v>
      </c>
      <c r="E18" s="3" t="s">
        <v>88</v>
      </c>
      <c r="F18" s="3">
        <v>7.0000000000000001E-3</v>
      </c>
      <c r="G18" s="3" t="s">
        <v>88</v>
      </c>
      <c r="H18" s="3" t="s">
        <v>88</v>
      </c>
      <c r="I18" s="3">
        <v>8.0000000000000002E-3</v>
      </c>
      <c r="J18" s="3">
        <v>1.7000000000000001E-2</v>
      </c>
      <c r="K18" s="3">
        <v>2.5999999999999999E-2</v>
      </c>
      <c r="L18" s="3">
        <v>1.7999999999999999E-2</v>
      </c>
      <c r="M18" s="3" t="s">
        <v>88</v>
      </c>
      <c r="N18" s="3" t="s">
        <v>88</v>
      </c>
      <c r="O18" s="3" t="s">
        <v>88</v>
      </c>
      <c r="P18" s="3">
        <v>5.0000000000000001E-3</v>
      </c>
      <c r="Q18" s="3" t="s">
        <v>88</v>
      </c>
      <c r="R18" s="3" t="s">
        <v>88</v>
      </c>
      <c r="S18" s="3" t="s">
        <v>88</v>
      </c>
      <c r="T18" s="3" t="s">
        <v>88</v>
      </c>
      <c r="U18" s="3" t="s">
        <v>88</v>
      </c>
      <c r="V18" s="3" t="s">
        <v>88</v>
      </c>
      <c r="W18" s="3" t="s">
        <v>88</v>
      </c>
      <c r="X18" s="3">
        <v>1.4999999999999999E-2</v>
      </c>
      <c r="Y18" s="3" t="s">
        <v>88</v>
      </c>
      <c r="Z18" s="3" t="s">
        <v>88</v>
      </c>
      <c r="AA18" s="3" t="s">
        <v>88</v>
      </c>
      <c r="AB18" s="3" t="s">
        <v>88</v>
      </c>
      <c r="AC18" s="3" t="s">
        <v>88</v>
      </c>
      <c r="AD18" s="3" t="s">
        <v>88</v>
      </c>
      <c r="AE18" s="3" t="s">
        <v>88</v>
      </c>
      <c r="AF18" s="3" t="s">
        <v>88</v>
      </c>
      <c r="AG18" s="3" t="s">
        <v>88</v>
      </c>
      <c r="AH18" s="3" t="s">
        <v>88</v>
      </c>
      <c r="AI18" s="3" t="s">
        <v>88</v>
      </c>
      <c r="AJ18" s="3" t="s">
        <v>88</v>
      </c>
      <c r="AK18" s="3" t="s">
        <v>88</v>
      </c>
      <c r="AL18" s="3" t="s">
        <v>88</v>
      </c>
      <c r="AM18" s="3" t="s">
        <v>88</v>
      </c>
      <c r="AN18" s="3" t="s">
        <v>88</v>
      </c>
      <c r="AO18" s="3" t="s">
        <v>88</v>
      </c>
      <c r="AP18" s="3">
        <v>1.4E-2</v>
      </c>
      <c r="AQ18" s="3">
        <v>1.9E-2</v>
      </c>
      <c r="AR18" s="3" t="s">
        <v>88</v>
      </c>
      <c r="AS18" s="3">
        <v>1.2E-2</v>
      </c>
      <c r="AT18" s="3">
        <v>1.2999999999999999E-2</v>
      </c>
      <c r="AU18" s="3">
        <v>1.2E-2</v>
      </c>
      <c r="AV18" s="3" t="s">
        <v>88</v>
      </c>
      <c r="AX18" s="8">
        <f t="shared" si="3"/>
        <v>0.16600000000000004</v>
      </c>
      <c r="AY18" s="3">
        <f t="shared" si="1"/>
        <v>166.00000000000003</v>
      </c>
      <c r="AZ18" s="65">
        <f t="shared" si="2"/>
        <v>2.6800000000000001E-4</v>
      </c>
    </row>
    <row r="19" spans="1:52" x14ac:dyDescent="0.3">
      <c r="A19" s="3" t="s">
        <v>96</v>
      </c>
      <c r="B19" s="3" t="s">
        <v>28</v>
      </c>
      <c r="C19" s="3" t="s">
        <v>142</v>
      </c>
      <c r="D19" s="21">
        <v>1775</v>
      </c>
      <c r="E19" s="3" t="s">
        <v>88</v>
      </c>
      <c r="F19" s="3">
        <v>5.0000000000000001E-3</v>
      </c>
      <c r="G19" s="3" t="s">
        <v>88</v>
      </c>
      <c r="H19" s="3" t="s">
        <v>88</v>
      </c>
      <c r="I19" s="3">
        <v>7.0000000000000001E-3</v>
      </c>
      <c r="J19" s="3">
        <v>2.1999999999999999E-2</v>
      </c>
      <c r="K19" s="3">
        <v>2.3E-2</v>
      </c>
      <c r="L19" s="3">
        <v>1.7999999999999999E-2</v>
      </c>
      <c r="M19" s="3">
        <v>6.0000000000000001E-3</v>
      </c>
      <c r="N19" s="3" t="s">
        <v>88</v>
      </c>
      <c r="O19" s="3" t="s">
        <v>88</v>
      </c>
      <c r="P19" s="3">
        <v>8.0000000000000002E-3</v>
      </c>
      <c r="Q19" s="3">
        <v>6.0000000000000001E-3</v>
      </c>
      <c r="R19" s="3" t="s">
        <v>88</v>
      </c>
      <c r="S19" s="3" t="s">
        <v>88</v>
      </c>
      <c r="T19" s="3" t="s">
        <v>88</v>
      </c>
      <c r="U19" s="3" t="s">
        <v>88</v>
      </c>
      <c r="V19" s="3" t="s">
        <v>88</v>
      </c>
      <c r="W19" s="3" t="s">
        <v>88</v>
      </c>
      <c r="X19" s="3">
        <v>1.2E-2</v>
      </c>
      <c r="Y19" s="3" t="s">
        <v>88</v>
      </c>
      <c r="Z19" s="3" t="s">
        <v>88</v>
      </c>
      <c r="AA19" s="3" t="s">
        <v>88</v>
      </c>
      <c r="AB19" s="3" t="s">
        <v>88</v>
      </c>
      <c r="AC19" s="3" t="s">
        <v>88</v>
      </c>
      <c r="AD19" s="3" t="s">
        <v>88</v>
      </c>
      <c r="AE19" s="3" t="s">
        <v>88</v>
      </c>
      <c r="AF19" s="3" t="s">
        <v>88</v>
      </c>
      <c r="AG19" s="3" t="s">
        <v>88</v>
      </c>
      <c r="AH19" s="3" t="s">
        <v>88</v>
      </c>
      <c r="AI19" s="3" t="s">
        <v>88</v>
      </c>
      <c r="AJ19" s="3" t="s">
        <v>88</v>
      </c>
      <c r="AK19" s="3" t="s">
        <v>88</v>
      </c>
      <c r="AL19" s="3" t="s">
        <v>88</v>
      </c>
      <c r="AM19" s="3">
        <v>8.0000000000000002E-3</v>
      </c>
      <c r="AN19" s="3" t="s">
        <v>88</v>
      </c>
      <c r="AO19" s="3" t="s">
        <v>88</v>
      </c>
      <c r="AP19" s="3">
        <v>1.7999999999999999E-2</v>
      </c>
      <c r="AQ19" s="3">
        <v>0.02</v>
      </c>
      <c r="AR19" s="3" t="s">
        <v>88</v>
      </c>
      <c r="AS19" s="3">
        <v>8.9999999999999993E-3</v>
      </c>
      <c r="AT19" s="3">
        <v>0.01</v>
      </c>
      <c r="AU19" s="3">
        <v>0.01</v>
      </c>
      <c r="AV19" s="3">
        <v>8.9999999999999993E-3</v>
      </c>
      <c r="AX19" s="8">
        <f t="shared" si="3"/>
        <v>0.191</v>
      </c>
      <c r="AY19" s="3">
        <f t="shared" si="1"/>
        <v>191</v>
      </c>
      <c r="AZ19" s="65">
        <f t="shared" si="2"/>
        <v>4.2200000000000001E-4</v>
      </c>
    </row>
    <row r="20" spans="1:52" x14ac:dyDescent="0.3">
      <c r="A20" s="3" t="s">
        <v>97</v>
      </c>
      <c r="B20" s="3" t="s">
        <v>28</v>
      </c>
      <c r="C20" s="3" t="s">
        <v>142</v>
      </c>
      <c r="D20" s="21">
        <v>1941</v>
      </c>
      <c r="E20" s="3" t="s">
        <v>88</v>
      </c>
      <c r="F20" s="3">
        <v>1.4999999999999999E-2</v>
      </c>
      <c r="G20" s="3" t="s">
        <v>88</v>
      </c>
      <c r="H20" s="3" t="s">
        <v>88</v>
      </c>
      <c r="I20" s="3">
        <v>1.7999999999999999E-2</v>
      </c>
      <c r="J20" s="3">
        <v>4.2000000000000003E-2</v>
      </c>
      <c r="K20" s="3">
        <v>0.05</v>
      </c>
      <c r="L20" s="3">
        <v>3.1E-2</v>
      </c>
      <c r="M20" s="3">
        <v>5.0000000000000001E-3</v>
      </c>
      <c r="N20" s="3" t="s">
        <v>88</v>
      </c>
      <c r="O20" s="3" t="s">
        <v>88</v>
      </c>
      <c r="P20" s="3" t="s">
        <v>88</v>
      </c>
      <c r="Q20" s="3" t="s">
        <v>88</v>
      </c>
      <c r="R20" s="3">
        <v>8.0000000000000002E-3</v>
      </c>
      <c r="S20" s="3">
        <v>0.01</v>
      </c>
      <c r="T20" s="3" t="s">
        <v>88</v>
      </c>
      <c r="U20" s="3" t="s">
        <v>88</v>
      </c>
      <c r="V20" s="3" t="s">
        <v>88</v>
      </c>
      <c r="W20" s="3" t="s">
        <v>88</v>
      </c>
      <c r="X20" s="3">
        <v>3.3000000000000002E-2</v>
      </c>
      <c r="Y20" s="3" t="s">
        <v>88</v>
      </c>
      <c r="Z20" s="3" t="s">
        <v>88</v>
      </c>
      <c r="AA20" s="3" t="s">
        <v>88</v>
      </c>
      <c r="AB20" s="3" t="s">
        <v>88</v>
      </c>
      <c r="AC20" s="3" t="s">
        <v>88</v>
      </c>
      <c r="AD20" s="3" t="s">
        <v>88</v>
      </c>
      <c r="AE20" s="3" t="s">
        <v>88</v>
      </c>
      <c r="AF20" s="3" t="s">
        <v>88</v>
      </c>
      <c r="AG20" s="3" t="s">
        <v>88</v>
      </c>
      <c r="AH20" s="3" t="s">
        <v>88</v>
      </c>
      <c r="AI20" s="3" t="s">
        <v>88</v>
      </c>
      <c r="AJ20" s="3" t="s">
        <v>88</v>
      </c>
      <c r="AK20" s="3" t="s">
        <v>88</v>
      </c>
      <c r="AL20" s="3" t="s">
        <v>88</v>
      </c>
      <c r="AM20" s="3" t="s">
        <v>88</v>
      </c>
      <c r="AN20" s="3" t="s">
        <v>88</v>
      </c>
      <c r="AO20" s="3" t="s">
        <v>88</v>
      </c>
      <c r="AP20" s="3">
        <v>1.9E-2</v>
      </c>
      <c r="AQ20" s="3">
        <v>3.4000000000000002E-2</v>
      </c>
      <c r="AR20" s="3" t="s">
        <v>88</v>
      </c>
      <c r="AS20" s="3">
        <v>3.5000000000000003E-2</v>
      </c>
      <c r="AT20" s="3">
        <v>1.0999999999999999E-2</v>
      </c>
      <c r="AU20" s="3">
        <v>5.0000000000000001E-3</v>
      </c>
      <c r="AV20" s="3">
        <v>6.0000000000000001E-3</v>
      </c>
      <c r="AX20" s="8">
        <f t="shared" si="3"/>
        <v>0.32200000000000006</v>
      </c>
      <c r="AY20" s="3">
        <f t="shared" si="1"/>
        <v>322.00000000000006</v>
      </c>
      <c r="AZ20" s="65">
        <f t="shared" si="2"/>
        <v>1.2659999999999998E-3</v>
      </c>
    </row>
    <row r="21" spans="1:52" x14ac:dyDescent="0.3">
      <c r="A21" s="3" t="s">
        <v>98</v>
      </c>
      <c r="B21" s="3" t="s">
        <v>28</v>
      </c>
      <c r="C21" s="3" t="s">
        <v>142</v>
      </c>
      <c r="D21" s="21">
        <v>2106</v>
      </c>
      <c r="E21" s="3" t="s">
        <v>88</v>
      </c>
      <c r="F21" s="3">
        <v>8.0000000000000002E-3</v>
      </c>
      <c r="G21" s="3">
        <v>5.0000000000000001E-3</v>
      </c>
      <c r="H21" s="3" t="s">
        <v>88</v>
      </c>
      <c r="I21" s="3">
        <v>1.0999999999999999E-2</v>
      </c>
      <c r="J21" s="3">
        <v>2.5000000000000001E-2</v>
      </c>
      <c r="K21" s="3">
        <v>3.1E-2</v>
      </c>
      <c r="L21" s="3">
        <v>1.7999999999999999E-2</v>
      </c>
      <c r="M21" s="3" t="s">
        <v>88</v>
      </c>
      <c r="N21" s="3" t="s">
        <v>88</v>
      </c>
      <c r="O21" s="3" t="s">
        <v>88</v>
      </c>
      <c r="P21" s="3" t="s">
        <v>88</v>
      </c>
      <c r="Q21" s="3" t="s">
        <v>88</v>
      </c>
      <c r="R21" s="3" t="s">
        <v>88</v>
      </c>
      <c r="S21" s="3">
        <v>6.0000000000000001E-3</v>
      </c>
      <c r="T21" s="3" t="s">
        <v>88</v>
      </c>
      <c r="U21" s="3" t="s">
        <v>88</v>
      </c>
      <c r="V21" s="3" t="s">
        <v>88</v>
      </c>
      <c r="W21" s="3" t="s">
        <v>88</v>
      </c>
      <c r="X21" s="3">
        <v>0.02</v>
      </c>
      <c r="Y21" s="3">
        <v>5.0000000000000001E-3</v>
      </c>
      <c r="Z21" s="3" t="s">
        <v>88</v>
      </c>
      <c r="AA21" s="3" t="s">
        <v>88</v>
      </c>
      <c r="AB21" s="3" t="s">
        <v>88</v>
      </c>
      <c r="AC21" s="3" t="s">
        <v>88</v>
      </c>
      <c r="AD21" s="3" t="s">
        <v>88</v>
      </c>
      <c r="AE21" s="3" t="s">
        <v>88</v>
      </c>
      <c r="AF21" s="3" t="s">
        <v>88</v>
      </c>
      <c r="AG21" s="3" t="s">
        <v>88</v>
      </c>
      <c r="AH21" s="3" t="s">
        <v>88</v>
      </c>
      <c r="AI21" s="3" t="s">
        <v>88</v>
      </c>
      <c r="AJ21" s="3" t="s">
        <v>88</v>
      </c>
      <c r="AK21" s="3" t="s">
        <v>88</v>
      </c>
      <c r="AL21" s="3" t="s">
        <v>88</v>
      </c>
      <c r="AM21" s="3">
        <v>5.0000000000000001E-3</v>
      </c>
      <c r="AN21" s="3" t="s">
        <v>88</v>
      </c>
      <c r="AO21" s="3" t="s">
        <v>88</v>
      </c>
      <c r="AP21" s="3">
        <v>1.4999999999999999E-2</v>
      </c>
      <c r="AQ21" s="3">
        <v>2.4E-2</v>
      </c>
      <c r="AR21" s="3" t="s">
        <v>88</v>
      </c>
      <c r="AS21" s="3">
        <v>0.02</v>
      </c>
      <c r="AT21" s="3">
        <v>6.0000000000000001E-3</v>
      </c>
      <c r="AU21" s="3">
        <v>1.4E-2</v>
      </c>
      <c r="AV21" s="3" t="s">
        <v>88</v>
      </c>
      <c r="AX21" s="8">
        <f t="shared" si="3"/>
        <v>0.21300000000000002</v>
      </c>
      <c r="AY21" s="3">
        <f t="shared" si="1"/>
        <v>213.00000000000003</v>
      </c>
      <c r="AZ21" s="65">
        <f t="shared" si="2"/>
        <v>3.39E-4</v>
      </c>
    </row>
    <row r="22" spans="1:52" x14ac:dyDescent="0.3">
      <c r="A22" s="3" t="s">
        <v>99</v>
      </c>
      <c r="B22" s="3" t="s">
        <v>28</v>
      </c>
      <c r="C22" s="3" t="s">
        <v>142</v>
      </c>
      <c r="D22" s="21">
        <v>2109</v>
      </c>
      <c r="E22" s="3" t="s">
        <v>88</v>
      </c>
      <c r="F22" s="3" t="s">
        <v>88</v>
      </c>
      <c r="G22" s="3" t="s">
        <v>88</v>
      </c>
      <c r="H22" s="3" t="s">
        <v>88</v>
      </c>
      <c r="I22" s="3">
        <v>6.0000000000000001E-3</v>
      </c>
      <c r="J22" s="3">
        <v>1.4E-2</v>
      </c>
      <c r="K22" s="3">
        <v>1.6E-2</v>
      </c>
      <c r="L22" s="3">
        <v>1.2E-2</v>
      </c>
      <c r="M22" s="3" t="s">
        <v>88</v>
      </c>
      <c r="N22" s="3" t="s">
        <v>88</v>
      </c>
      <c r="O22" s="3" t="s">
        <v>88</v>
      </c>
      <c r="P22" s="3" t="s">
        <v>88</v>
      </c>
      <c r="Q22" s="3" t="s">
        <v>88</v>
      </c>
      <c r="R22" s="3" t="s">
        <v>88</v>
      </c>
      <c r="S22" s="3" t="s">
        <v>88</v>
      </c>
      <c r="T22" s="3" t="s">
        <v>88</v>
      </c>
      <c r="U22" s="3" t="s">
        <v>88</v>
      </c>
      <c r="V22" s="3" t="s">
        <v>88</v>
      </c>
      <c r="W22" s="3" t="s">
        <v>88</v>
      </c>
      <c r="X22" s="3">
        <v>6.0000000000000001E-3</v>
      </c>
      <c r="Y22" s="3" t="s">
        <v>88</v>
      </c>
      <c r="Z22" s="3" t="s">
        <v>88</v>
      </c>
      <c r="AA22" s="3" t="s">
        <v>88</v>
      </c>
      <c r="AB22" s="3" t="s">
        <v>88</v>
      </c>
      <c r="AC22" s="3" t="s">
        <v>88</v>
      </c>
      <c r="AD22" s="3" t="s">
        <v>88</v>
      </c>
      <c r="AE22" s="3" t="s">
        <v>88</v>
      </c>
      <c r="AF22" s="3" t="s">
        <v>88</v>
      </c>
      <c r="AG22" s="3" t="s">
        <v>88</v>
      </c>
      <c r="AH22" s="3" t="s">
        <v>88</v>
      </c>
      <c r="AI22" s="3" t="s">
        <v>88</v>
      </c>
      <c r="AJ22" s="3" t="s">
        <v>88</v>
      </c>
      <c r="AK22" s="3" t="s">
        <v>88</v>
      </c>
      <c r="AL22" s="3" t="s">
        <v>88</v>
      </c>
      <c r="AM22" s="3" t="s">
        <v>88</v>
      </c>
      <c r="AN22" s="3" t="s">
        <v>88</v>
      </c>
      <c r="AO22" s="3" t="s">
        <v>88</v>
      </c>
      <c r="AP22" s="3">
        <v>5.0000000000000001E-3</v>
      </c>
      <c r="AQ22" s="3">
        <v>1.0999999999999999E-2</v>
      </c>
      <c r="AR22" s="3" t="s">
        <v>88</v>
      </c>
      <c r="AS22" s="3">
        <v>0.01</v>
      </c>
      <c r="AT22" s="3">
        <v>6.0000000000000001E-3</v>
      </c>
      <c r="AU22" s="3">
        <v>7.0000000000000001E-3</v>
      </c>
      <c r="AV22" s="3" t="s">
        <v>88</v>
      </c>
      <c r="AX22" s="8">
        <f t="shared" si="3"/>
        <v>9.2999999999999999E-2</v>
      </c>
      <c r="AY22" s="3">
        <f t="shared" si="1"/>
        <v>93</v>
      </c>
      <c r="AZ22" s="65">
        <f t="shared" si="2"/>
        <v>1.7300000000000003E-4</v>
      </c>
    </row>
    <row r="23" spans="1:52" x14ac:dyDescent="0.3">
      <c r="A23" s="3" t="s">
        <v>100</v>
      </c>
      <c r="B23" s="3" t="s">
        <v>28</v>
      </c>
      <c r="C23" s="3" t="s">
        <v>142</v>
      </c>
      <c r="D23" s="21">
        <v>2130</v>
      </c>
      <c r="E23" s="3" t="s">
        <v>88</v>
      </c>
      <c r="F23" s="3" t="s">
        <v>88</v>
      </c>
      <c r="G23" s="3" t="s">
        <v>88</v>
      </c>
      <c r="H23" s="3" t="s">
        <v>88</v>
      </c>
      <c r="I23" s="3">
        <v>5.0000000000000001E-3</v>
      </c>
      <c r="J23" s="3">
        <v>1.6E-2</v>
      </c>
      <c r="K23" s="3">
        <v>1.6E-2</v>
      </c>
      <c r="L23" s="3">
        <v>1.2999999999999999E-2</v>
      </c>
      <c r="M23" s="3" t="s">
        <v>88</v>
      </c>
      <c r="N23" s="3" t="s">
        <v>88</v>
      </c>
      <c r="O23" s="3" t="s">
        <v>88</v>
      </c>
      <c r="P23" s="3" t="s">
        <v>88</v>
      </c>
      <c r="Q23" s="3">
        <v>6.0000000000000001E-3</v>
      </c>
      <c r="R23" s="3">
        <v>5.0000000000000001E-3</v>
      </c>
      <c r="S23" s="3" t="s">
        <v>88</v>
      </c>
      <c r="T23" s="3" t="s">
        <v>88</v>
      </c>
      <c r="U23" s="3" t="s">
        <v>88</v>
      </c>
      <c r="V23" s="3" t="s">
        <v>88</v>
      </c>
      <c r="W23" s="3" t="s">
        <v>88</v>
      </c>
      <c r="X23" s="3">
        <v>5.0000000000000001E-3</v>
      </c>
      <c r="Y23" s="3" t="s">
        <v>88</v>
      </c>
      <c r="Z23" s="3" t="s">
        <v>88</v>
      </c>
      <c r="AA23" s="3" t="s">
        <v>88</v>
      </c>
      <c r="AB23" s="3" t="s">
        <v>88</v>
      </c>
      <c r="AC23" s="3" t="s">
        <v>88</v>
      </c>
      <c r="AD23" s="3" t="s">
        <v>88</v>
      </c>
      <c r="AE23" s="3" t="s">
        <v>88</v>
      </c>
      <c r="AF23" s="3" t="s">
        <v>88</v>
      </c>
      <c r="AG23" s="3" t="s">
        <v>88</v>
      </c>
      <c r="AH23" s="3" t="s">
        <v>88</v>
      </c>
      <c r="AI23" s="3" t="s">
        <v>88</v>
      </c>
      <c r="AJ23" s="3" t="s">
        <v>88</v>
      </c>
      <c r="AK23" s="3" t="s">
        <v>88</v>
      </c>
      <c r="AL23" s="3" t="s">
        <v>88</v>
      </c>
      <c r="AM23" s="3" t="s">
        <v>88</v>
      </c>
      <c r="AN23" s="3" t="s">
        <v>88</v>
      </c>
      <c r="AO23" s="3" t="s">
        <v>88</v>
      </c>
      <c r="AP23" s="3">
        <v>8.9999999999999993E-3</v>
      </c>
      <c r="AQ23" s="3">
        <v>1.2E-2</v>
      </c>
      <c r="AR23" s="3" t="s">
        <v>88</v>
      </c>
      <c r="AS23" s="3">
        <v>7.0000000000000001E-3</v>
      </c>
      <c r="AT23" s="3">
        <v>1.2E-2</v>
      </c>
      <c r="AU23" s="3" t="s">
        <v>88</v>
      </c>
      <c r="AV23" s="3" t="s">
        <v>88</v>
      </c>
      <c r="AX23" s="8">
        <f t="shared" si="3"/>
        <v>0.106</v>
      </c>
      <c r="AY23" s="3">
        <f t="shared" si="1"/>
        <v>106</v>
      </c>
      <c r="AZ23" s="65">
        <f t="shared" si="2"/>
        <v>7.4299999999999995E-4</v>
      </c>
    </row>
    <row r="24" spans="1:52" x14ac:dyDescent="0.3">
      <c r="A24" s="3" t="s">
        <v>101</v>
      </c>
      <c r="B24" s="3" t="s">
        <v>7</v>
      </c>
      <c r="C24" s="3" t="s">
        <v>142</v>
      </c>
      <c r="D24" s="21">
        <v>977</v>
      </c>
      <c r="E24" s="3" t="s">
        <v>88</v>
      </c>
      <c r="F24" s="3" t="s">
        <v>88</v>
      </c>
      <c r="G24" s="3" t="s">
        <v>88</v>
      </c>
      <c r="H24" s="3" t="s">
        <v>88</v>
      </c>
      <c r="I24" s="3" t="s">
        <v>88</v>
      </c>
      <c r="J24" s="3">
        <v>8.0000000000000002E-3</v>
      </c>
      <c r="K24" s="3">
        <v>1.2999999999999999E-2</v>
      </c>
      <c r="L24" s="3">
        <v>8.0000000000000002E-3</v>
      </c>
      <c r="M24" s="3" t="s">
        <v>88</v>
      </c>
      <c r="N24" s="3">
        <v>5.0000000000000001E-3</v>
      </c>
      <c r="O24" s="3" t="s">
        <v>88</v>
      </c>
      <c r="P24" s="3">
        <v>7.0000000000000001E-3</v>
      </c>
      <c r="Q24" s="3">
        <v>6.0000000000000001E-3</v>
      </c>
      <c r="R24" s="3" t="s">
        <v>88</v>
      </c>
      <c r="S24" s="3" t="s">
        <v>88</v>
      </c>
      <c r="T24" s="3" t="s">
        <v>88</v>
      </c>
      <c r="U24" s="3" t="s">
        <v>88</v>
      </c>
      <c r="V24" s="3" t="s">
        <v>88</v>
      </c>
      <c r="W24" s="3" t="s">
        <v>88</v>
      </c>
      <c r="X24" s="3" t="s">
        <v>88</v>
      </c>
      <c r="Y24" s="3" t="s">
        <v>88</v>
      </c>
      <c r="Z24" s="3" t="s">
        <v>88</v>
      </c>
      <c r="AA24" s="3" t="s">
        <v>88</v>
      </c>
      <c r="AB24" s="3" t="s">
        <v>88</v>
      </c>
      <c r="AC24" s="3" t="s">
        <v>88</v>
      </c>
      <c r="AD24" s="3" t="s">
        <v>88</v>
      </c>
      <c r="AE24" s="3" t="s">
        <v>88</v>
      </c>
      <c r="AF24" s="3" t="s">
        <v>88</v>
      </c>
      <c r="AG24" s="3" t="s">
        <v>88</v>
      </c>
      <c r="AH24" s="3" t="s">
        <v>88</v>
      </c>
      <c r="AI24" s="3" t="s">
        <v>88</v>
      </c>
      <c r="AJ24" s="3" t="s">
        <v>88</v>
      </c>
      <c r="AK24" s="3" t="s">
        <v>88</v>
      </c>
      <c r="AL24" s="3" t="s">
        <v>88</v>
      </c>
      <c r="AM24" s="3">
        <v>6.0000000000000001E-3</v>
      </c>
      <c r="AN24" s="3" t="s">
        <v>88</v>
      </c>
      <c r="AO24" s="3" t="s">
        <v>88</v>
      </c>
      <c r="AP24" s="3">
        <v>1.6E-2</v>
      </c>
      <c r="AQ24" s="3">
        <v>8.9999999999999993E-3</v>
      </c>
      <c r="AR24" s="3" t="s">
        <v>88</v>
      </c>
      <c r="AS24" s="3">
        <v>5.0000000000000001E-3</v>
      </c>
      <c r="AT24" s="3">
        <v>2.1000000000000001E-2</v>
      </c>
      <c r="AU24" s="3">
        <v>8.9999999999999993E-3</v>
      </c>
      <c r="AV24" s="3">
        <v>6.0000000000000001E-3</v>
      </c>
      <c r="AX24" s="8">
        <f t="shared" si="3"/>
        <v>0.11899999999999999</v>
      </c>
      <c r="AY24" s="3">
        <f t="shared" si="1"/>
        <v>119</v>
      </c>
      <c r="AZ24" s="65">
        <f t="shared" si="2"/>
        <v>5.2610000000000018E-3</v>
      </c>
    </row>
    <row r="25" spans="1:52" x14ac:dyDescent="0.3">
      <c r="A25" s="3" t="s">
        <v>102</v>
      </c>
      <c r="B25" s="3" t="s">
        <v>7</v>
      </c>
      <c r="C25" s="3" t="s">
        <v>142</v>
      </c>
      <c r="D25" s="21">
        <v>998</v>
      </c>
      <c r="E25" s="3" t="s">
        <v>88</v>
      </c>
      <c r="F25" s="3">
        <v>7.0000000000000001E-3</v>
      </c>
      <c r="G25" s="3" t="s">
        <v>88</v>
      </c>
      <c r="H25" s="3" t="s">
        <v>88</v>
      </c>
      <c r="I25" s="3">
        <v>1.2E-2</v>
      </c>
      <c r="J25" s="3">
        <v>1.4999999999999999E-2</v>
      </c>
      <c r="K25" s="3">
        <v>2.7E-2</v>
      </c>
      <c r="L25" s="3">
        <v>1.2E-2</v>
      </c>
      <c r="M25" s="3" t="s">
        <v>88</v>
      </c>
      <c r="N25" s="3">
        <v>7.0000000000000001E-3</v>
      </c>
      <c r="O25" s="3">
        <v>8.0000000000000002E-3</v>
      </c>
      <c r="P25" s="3" t="s">
        <v>88</v>
      </c>
      <c r="Q25" s="3" t="s">
        <v>88</v>
      </c>
      <c r="R25" s="3" t="s">
        <v>88</v>
      </c>
      <c r="S25" s="3">
        <v>5.0000000000000001E-3</v>
      </c>
      <c r="T25" s="3" t="s">
        <v>88</v>
      </c>
      <c r="U25" s="3" t="s">
        <v>88</v>
      </c>
      <c r="V25" s="3" t="s">
        <v>88</v>
      </c>
      <c r="W25" s="3" t="s">
        <v>88</v>
      </c>
      <c r="X25" s="3">
        <v>1.9E-2</v>
      </c>
      <c r="Y25" s="3" t="s">
        <v>88</v>
      </c>
      <c r="Z25" s="3" t="s">
        <v>88</v>
      </c>
      <c r="AA25" s="3" t="s">
        <v>88</v>
      </c>
      <c r="AB25" s="3" t="s">
        <v>88</v>
      </c>
      <c r="AC25" s="3" t="s">
        <v>88</v>
      </c>
      <c r="AD25" s="3" t="s">
        <v>88</v>
      </c>
      <c r="AE25" s="3" t="s">
        <v>88</v>
      </c>
      <c r="AF25" s="3" t="s">
        <v>88</v>
      </c>
      <c r="AG25" s="3" t="s">
        <v>88</v>
      </c>
      <c r="AH25" s="3" t="s">
        <v>88</v>
      </c>
      <c r="AI25" s="3" t="s">
        <v>88</v>
      </c>
      <c r="AJ25" s="3" t="s">
        <v>88</v>
      </c>
      <c r="AK25" s="3" t="s">
        <v>88</v>
      </c>
      <c r="AL25" s="3" t="s">
        <v>88</v>
      </c>
      <c r="AM25" s="3" t="s">
        <v>88</v>
      </c>
      <c r="AN25" s="3" t="s">
        <v>88</v>
      </c>
      <c r="AO25" s="3" t="s">
        <v>88</v>
      </c>
      <c r="AP25" s="3">
        <v>1.6E-2</v>
      </c>
      <c r="AQ25" s="3">
        <v>1.7000000000000001E-2</v>
      </c>
      <c r="AR25" s="3" t="s">
        <v>88</v>
      </c>
      <c r="AS25" s="3">
        <v>1.6E-2</v>
      </c>
      <c r="AT25" s="3">
        <v>8.9999999999999993E-3</v>
      </c>
      <c r="AU25" s="3">
        <v>1.2999999999999999E-2</v>
      </c>
      <c r="AV25" s="3">
        <v>6.0000000000000001E-3</v>
      </c>
      <c r="AX25" s="8">
        <f t="shared" si="3"/>
        <v>0.18900000000000006</v>
      </c>
      <c r="AY25" s="3">
        <f t="shared" si="1"/>
        <v>189.00000000000006</v>
      </c>
      <c r="AZ25" s="65">
        <f t="shared" si="2"/>
        <v>8.014000000000002E-3</v>
      </c>
    </row>
    <row r="26" spans="1:52" s="11" customFormat="1" x14ac:dyDescent="0.3">
      <c r="A26" s="11" t="s">
        <v>14</v>
      </c>
      <c r="B26" s="11" t="s">
        <v>15</v>
      </c>
      <c r="C26" s="11" t="s">
        <v>143</v>
      </c>
      <c r="D26" s="23">
        <v>731</v>
      </c>
      <c r="E26" s="12" t="s">
        <v>86</v>
      </c>
      <c r="F26" s="12" t="s">
        <v>86</v>
      </c>
      <c r="G26" s="12" t="s">
        <v>86</v>
      </c>
      <c r="H26" s="12" t="s">
        <v>86</v>
      </c>
      <c r="I26" s="12" t="s">
        <v>86</v>
      </c>
      <c r="J26" s="12">
        <v>2.3E-2</v>
      </c>
      <c r="K26" s="12" t="s">
        <v>86</v>
      </c>
      <c r="L26" s="12">
        <v>1.0999999999999999E-2</v>
      </c>
      <c r="M26" s="12" t="s">
        <v>86</v>
      </c>
      <c r="N26" s="12" t="s">
        <v>86</v>
      </c>
      <c r="O26" s="12" t="s">
        <v>86</v>
      </c>
      <c r="P26" s="12" t="s">
        <v>86</v>
      </c>
      <c r="Q26" s="12" t="s">
        <v>86</v>
      </c>
      <c r="R26" s="12" t="s">
        <v>86</v>
      </c>
      <c r="S26" s="12" t="s">
        <v>86</v>
      </c>
      <c r="T26" s="12" t="s">
        <v>86</v>
      </c>
      <c r="U26" s="12" t="s">
        <v>86</v>
      </c>
      <c r="V26" s="12" t="s">
        <v>86</v>
      </c>
      <c r="W26" s="12" t="s">
        <v>86</v>
      </c>
      <c r="X26" s="12" t="s">
        <v>86</v>
      </c>
      <c r="Y26" s="12" t="s">
        <v>86</v>
      </c>
      <c r="Z26" s="12" t="s">
        <v>86</v>
      </c>
      <c r="AA26" s="12" t="s">
        <v>86</v>
      </c>
      <c r="AB26" s="12" t="s">
        <v>86</v>
      </c>
      <c r="AC26" s="12" t="s">
        <v>86</v>
      </c>
      <c r="AD26" s="12" t="s">
        <v>86</v>
      </c>
      <c r="AE26" s="12" t="s">
        <v>86</v>
      </c>
      <c r="AF26" s="12" t="s">
        <v>86</v>
      </c>
      <c r="AG26" s="12" t="s">
        <v>86</v>
      </c>
      <c r="AH26" s="12" t="s">
        <v>86</v>
      </c>
      <c r="AI26" s="12" t="s">
        <v>86</v>
      </c>
      <c r="AJ26" s="12" t="s">
        <v>86</v>
      </c>
      <c r="AK26" s="12" t="s">
        <v>86</v>
      </c>
      <c r="AL26" s="12" t="s">
        <v>86</v>
      </c>
      <c r="AM26" s="12" t="s">
        <v>86</v>
      </c>
      <c r="AN26" s="12" t="s">
        <v>86</v>
      </c>
      <c r="AO26" s="12" t="s">
        <v>86</v>
      </c>
      <c r="AP26" s="12" t="s">
        <v>86</v>
      </c>
      <c r="AQ26" s="12" t="s">
        <v>86</v>
      </c>
      <c r="AR26" s="12" t="s">
        <v>86</v>
      </c>
      <c r="AS26" s="12" t="s">
        <v>86</v>
      </c>
      <c r="AT26" s="12" t="s">
        <v>86</v>
      </c>
      <c r="AU26" s="12" t="s">
        <v>86</v>
      </c>
      <c r="AV26" s="12" t="s">
        <v>86</v>
      </c>
      <c r="AW26" s="12"/>
      <c r="AX26" s="13">
        <f>SUM(E26:AV26)</f>
        <v>3.4000000000000002E-2</v>
      </c>
      <c r="AY26" s="3">
        <f t="shared" si="1"/>
        <v>34</v>
      </c>
      <c r="AZ26" s="65">
        <f t="shared" si="2"/>
        <v>1.3299999999999998E-4</v>
      </c>
    </row>
    <row r="27" spans="1:52" x14ac:dyDescent="0.3">
      <c r="A27" s="3" t="s">
        <v>16</v>
      </c>
      <c r="B27" s="3" t="s">
        <v>15</v>
      </c>
      <c r="C27" s="3" t="s">
        <v>143</v>
      </c>
      <c r="D27" s="22">
        <v>469</v>
      </c>
      <c r="E27" s="9" t="s">
        <v>86</v>
      </c>
      <c r="F27" s="9" t="s">
        <v>86</v>
      </c>
      <c r="G27" s="9" t="s">
        <v>86</v>
      </c>
      <c r="H27" s="9" t="s">
        <v>86</v>
      </c>
      <c r="I27" s="9" t="s">
        <v>86</v>
      </c>
      <c r="J27" s="9" t="s">
        <v>86</v>
      </c>
      <c r="K27" s="9" t="s">
        <v>86</v>
      </c>
      <c r="L27" s="9" t="s">
        <v>86</v>
      </c>
      <c r="M27" s="9" t="s">
        <v>86</v>
      </c>
      <c r="N27" s="9" t="s">
        <v>86</v>
      </c>
      <c r="O27" s="9" t="s">
        <v>86</v>
      </c>
      <c r="P27" s="9" t="s">
        <v>86</v>
      </c>
      <c r="Q27" s="9" t="s">
        <v>86</v>
      </c>
      <c r="R27" s="9" t="s">
        <v>86</v>
      </c>
      <c r="S27" s="9" t="s">
        <v>86</v>
      </c>
      <c r="T27" s="9" t="s">
        <v>86</v>
      </c>
      <c r="U27" s="9" t="s">
        <v>86</v>
      </c>
      <c r="V27" s="9" t="s">
        <v>86</v>
      </c>
      <c r="W27" s="9" t="s">
        <v>86</v>
      </c>
      <c r="X27" s="9" t="s">
        <v>86</v>
      </c>
      <c r="Y27" s="9" t="s">
        <v>86</v>
      </c>
      <c r="Z27" s="9" t="s">
        <v>86</v>
      </c>
      <c r="AA27" s="9" t="s">
        <v>86</v>
      </c>
      <c r="AB27" s="9" t="s">
        <v>86</v>
      </c>
      <c r="AC27" s="9" t="s">
        <v>86</v>
      </c>
      <c r="AD27" s="9" t="s">
        <v>86</v>
      </c>
      <c r="AE27" s="9" t="s">
        <v>86</v>
      </c>
      <c r="AF27" s="9" t="s">
        <v>86</v>
      </c>
      <c r="AG27" s="9" t="s">
        <v>86</v>
      </c>
      <c r="AH27" s="9" t="s">
        <v>86</v>
      </c>
      <c r="AI27" s="9" t="s">
        <v>86</v>
      </c>
      <c r="AJ27" s="9" t="s">
        <v>86</v>
      </c>
      <c r="AK27" s="9" t="s">
        <v>86</v>
      </c>
      <c r="AL27" s="9" t="s">
        <v>86</v>
      </c>
      <c r="AM27" s="9" t="s">
        <v>86</v>
      </c>
      <c r="AN27" s="9" t="s">
        <v>86</v>
      </c>
      <c r="AO27" s="9" t="s">
        <v>86</v>
      </c>
      <c r="AP27" s="9" t="s">
        <v>86</v>
      </c>
      <c r="AQ27" s="9" t="s">
        <v>86</v>
      </c>
      <c r="AR27" s="9" t="s">
        <v>86</v>
      </c>
      <c r="AS27" s="9" t="s">
        <v>86</v>
      </c>
      <c r="AT27" s="9">
        <v>1.4E-2</v>
      </c>
      <c r="AU27" s="9" t="s">
        <v>86</v>
      </c>
      <c r="AV27" s="9" t="s">
        <v>86</v>
      </c>
      <c r="AW27" s="9"/>
      <c r="AX27" s="10">
        <f>SUM(E27:AV27)</f>
        <v>1.4E-2</v>
      </c>
      <c r="AY27" s="3">
        <f t="shared" si="1"/>
        <v>14</v>
      </c>
      <c r="AZ27" s="65">
        <f t="shared" si="2"/>
        <v>0</v>
      </c>
    </row>
    <row r="28" spans="1:52" x14ac:dyDescent="0.3">
      <c r="AY28" s="3">
        <f t="shared" si="1"/>
        <v>0</v>
      </c>
      <c r="AZ28" s="65">
        <f t="shared" si="2"/>
        <v>0</v>
      </c>
    </row>
    <row r="29" spans="1:52" x14ac:dyDescent="0.3">
      <c r="A29" s="5" t="s">
        <v>17</v>
      </c>
      <c r="B29" s="3" t="s">
        <v>7</v>
      </c>
      <c r="C29" s="3" t="s">
        <v>142</v>
      </c>
      <c r="D29" s="22">
        <v>793</v>
      </c>
      <c r="E29" s="9" t="s">
        <v>86</v>
      </c>
      <c r="F29" s="9">
        <v>1.6E-2</v>
      </c>
      <c r="G29" s="9" t="s">
        <v>86</v>
      </c>
      <c r="H29" s="9" t="s">
        <v>86</v>
      </c>
      <c r="I29" s="9">
        <v>2.3E-2</v>
      </c>
      <c r="J29" s="9" t="s">
        <v>86</v>
      </c>
      <c r="K29" s="9">
        <v>3.9E-2</v>
      </c>
      <c r="L29" s="9">
        <v>1.0999999999999999E-2</v>
      </c>
      <c r="M29" s="9" t="s">
        <v>86</v>
      </c>
      <c r="N29" s="9" t="s">
        <v>86</v>
      </c>
      <c r="O29" s="9" t="s">
        <v>86</v>
      </c>
      <c r="P29" s="9" t="s">
        <v>86</v>
      </c>
      <c r="Q29" s="9" t="s">
        <v>86</v>
      </c>
      <c r="R29" s="9" t="s">
        <v>86</v>
      </c>
      <c r="S29" s="9">
        <v>3.3000000000000002E-2</v>
      </c>
      <c r="T29" s="9" t="s">
        <v>86</v>
      </c>
      <c r="U29" s="9" t="s">
        <v>86</v>
      </c>
      <c r="V29" s="9" t="s">
        <v>86</v>
      </c>
      <c r="W29" s="9" t="s">
        <v>86</v>
      </c>
      <c r="X29" s="9">
        <v>3.9E-2</v>
      </c>
      <c r="Y29" s="9" t="s">
        <v>86</v>
      </c>
      <c r="Z29" s="9" t="s">
        <v>86</v>
      </c>
      <c r="AA29" s="9" t="s">
        <v>86</v>
      </c>
      <c r="AB29" s="9" t="s">
        <v>86</v>
      </c>
      <c r="AC29" s="9" t="s">
        <v>86</v>
      </c>
      <c r="AD29" s="9" t="s">
        <v>86</v>
      </c>
      <c r="AE29" s="9" t="s">
        <v>86</v>
      </c>
      <c r="AF29" s="9" t="s">
        <v>86</v>
      </c>
      <c r="AG29" s="9" t="s">
        <v>86</v>
      </c>
      <c r="AH29" s="9" t="s">
        <v>86</v>
      </c>
      <c r="AI29" s="9" t="s">
        <v>86</v>
      </c>
      <c r="AJ29" s="9" t="s">
        <v>86</v>
      </c>
      <c r="AK29" s="9" t="s">
        <v>86</v>
      </c>
      <c r="AL29" s="9" t="s">
        <v>86</v>
      </c>
      <c r="AM29" s="9" t="s">
        <v>86</v>
      </c>
      <c r="AN29" s="9" t="s">
        <v>86</v>
      </c>
      <c r="AO29" s="9" t="s">
        <v>86</v>
      </c>
      <c r="AP29" s="9" t="s">
        <v>86</v>
      </c>
      <c r="AQ29" s="9">
        <v>5.1999999999999998E-2</v>
      </c>
      <c r="AR29" s="9" t="s">
        <v>86</v>
      </c>
      <c r="AS29" s="9">
        <v>0.11</v>
      </c>
      <c r="AT29" s="9" t="s">
        <v>86</v>
      </c>
      <c r="AU29" s="9">
        <v>1.7999999999999999E-2</v>
      </c>
      <c r="AV29" s="9" t="s">
        <v>86</v>
      </c>
      <c r="AW29" s="9"/>
      <c r="AX29" s="10">
        <f t="shared" ref="AX29:AX52" si="4">SUM(E29:AV29)</f>
        <v>0.34100000000000003</v>
      </c>
      <c r="AY29" s="3">
        <f t="shared" si="1"/>
        <v>341</v>
      </c>
      <c r="AZ29" s="65">
        <f t="shared" si="2"/>
        <v>2.1899999999999998E-4</v>
      </c>
    </row>
    <row r="30" spans="1:52" x14ac:dyDescent="0.3">
      <c r="A30" s="5" t="s">
        <v>18</v>
      </c>
      <c r="B30" s="3" t="s">
        <v>7</v>
      </c>
      <c r="C30" s="3" t="s">
        <v>142</v>
      </c>
      <c r="D30" s="22">
        <v>966</v>
      </c>
      <c r="E30" s="9" t="s">
        <v>86</v>
      </c>
      <c r="F30" s="9" t="s">
        <v>86</v>
      </c>
      <c r="G30" s="9" t="s">
        <v>86</v>
      </c>
      <c r="H30" s="9" t="s">
        <v>86</v>
      </c>
      <c r="I30" s="9">
        <v>1.4E-2</v>
      </c>
      <c r="J30" s="9" t="s">
        <v>86</v>
      </c>
      <c r="K30" s="9">
        <v>1.0999999999999999E-2</v>
      </c>
      <c r="L30" s="9" t="s">
        <v>86</v>
      </c>
      <c r="M30" s="9" t="s">
        <v>86</v>
      </c>
      <c r="N30" s="9" t="s">
        <v>86</v>
      </c>
      <c r="O30" s="9" t="s">
        <v>86</v>
      </c>
      <c r="P30" s="9" t="s">
        <v>86</v>
      </c>
      <c r="Q30" s="9" t="s">
        <v>86</v>
      </c>
      <c r="R30" s="9" t="s">
        <v>86</v>
      </c>
      <c r="S30" s="9" t="s">
        <v>86</v>
      </c>
      <c r="T30" s="9" t="s">
        <v>86</v>
      </c>
      <c r="U30" s="9" t="s">
        <v>86</v>
      </c>
      <c r="V30" s="9" t="s">
        <v>86</v>
      </c>
      <c r="W30" s="9" t="s">
        <v>86</v>
      </c>
      <c r="X30" s="9">
        <v>1.4E-2</v>
      </c>
      <c r="Y30" s="9" t="s">
        <v>86</v>
      </c>
      <c r="Z30" s="9" t="s">
        <v>86</v>
      </c>
      <c r="AA30" s="9" t="s">
        <v>86</v>
      </c>
      <c r="AB30" s="9" t="s">
        <v>86</v>
      </c>
      <c r="AC30" s="9" t="s">
        <v>86</v>
      </c>
      <c r="AD30" s="9" t="s">
        <v>86</v>
      </c>
      <c r="AE30" s="9" t="s">
        <v>86</v>
      </c>
      <c r="AF30" s="9" t="s">
        <v>86</v>
      </c>
      <c r="AG30" s="9" t="s">
        <v>86</v>
      </c>
      <c r="AH30" s="9" t="s">
        <v>86</v>
      </c>
      <c r="AI30" s="9" t="s">
        <v>86</v>
      </c>
      <c r="AJ30" s="9" t="s">
        <v>86</v>
      </c>
      <c r="AK30" s="9" t="s">
        <v>86</v>
      </c>
      <c r="AL30" s="9" t="s">
        <v>86</v>
      </c>
      <c r="AM30" s="9" t="s">
        <v>86</v>
      </c>
      <c r="AN30" s="9" t="s">
        <v>86</v>
      </c>
      <c r="AO30" s="9" t="s">
        <v>86</v>
      </c>
      <c r="AP30" s="9" t="s">
        <v>86</v>
      </c>
      <c r="AQ30" s="9">
        <v>1.4E-2</v>
      </c>
      <c r="AR30" s="9" t="s">
        <v>86</v>
      </c>
      <c r="AS30" s="9">
        <v>6.5000000000000002E-2</v>
      </c>
      <c r="AT30" s="9" t="s">
        <v>86</v>
      </c>
      <c r="AU30" s="9">
        <v>0.01</v>
      </c>
      <c r="AV30" s="9" t="s">
        <v>86</v>
      </c>
      <c r="AW30" s="9"/>
      <c r="AX30" s="10">
        <f t="shared" si="4"/>
        <v>0.128</v>
      </c>
      <c r="AY30" s="3">
        <f t="shared" si="1"/>
        <v>128</v>
      </c>
      <c r="AZ30" s="65">
        <f t="shared" si="2"/>
        <v>3.4999999999999997E-5</v>
      </c>
    </row>
    <row r="31" spans="1:52" x14ac:dyDescent="0.3">
      <c r="A31" s="5" t="s">
        <v>19</v>
      </c>
      <c r="B31" s="3" t="s">
        <v>7</v>
      </c>
      <c r="C31" s="3" t="s">
        <v>142</v>
      </c>
      <c r="D31" s="22">
        <v>1336</v>
      </c>
      <c r="E31" s="9" t="s">
        <v>86</v>
      </c>
      <c r="F31" s="9" t="s">
        <v>86</v>
      </c>
      <c r="G31" s="9" t="s">
        <v>86</v>
      </c>
      <c r="H31" s="9" t="s">
        <v>86</v>
      </c>
      <c r="I31" s="9" t="s">
        <v>86</v>
      </c>
      <c r="J31" s="9" t="s">
        <v>86</v>
      </c>
      <c r="K31" s="9" t="s">
        <v>86</v>
      </c>
      <c r="L31" s="9" t="s">
        <v>86</v>
      </c>
      <c r="M31" s="9" t="s">
        <v>86</v>
      </c>
      <c r="N31" s="9" t="s">
        <v>86</v>
      </c>
      <c r="O31" s="9" t="s">
        <v>86</v>
      </c>
      <c r="P31" s="9" t="s">
        <v>86</v>
      </c>
      <c r="Q31" s="9" t="s">
        <v>86</v>
      </c>
      <c r="R31" s="9" t="s">
        <v>86</v>
      </c>
      <c r="S31" s="9" t="s">
        <v>86</v>
      </c>
      <c r="T31" s="9" t="s">
        <v>86</v>
      </c>
      <c r="U31" s="9" t="s">
        <v>86</v>
      </c>
      <c r="V31" s="9" t="s">
        <v>86</v>
      </c>
      <c r="W31" s="9" t="s">
        <v>86</v>
      </c>
      <c r="X31" s="9" t="s">
        <v>86</v>
      </c>
      <c r="Y31" s="9" t="s">
        <v>86</v>
      </c>
      <c r="Z31" s="9" t="s">
        <v>86</v>
      </c>
      <c r="AA31" s="9" t="s">
        <v>86</v>
      </c>
      <c r="AB31" s="9" t="s">
        <v>86</v>
      </c>
      <c r="AC31" s="9" t="s">
        <v>86</v>
      </c>
      <c r="AD31" s="9" t="s">
        <v>86</v>
      </c>
      <c r="AE31" s="9" t="s">
        <v>86</v>
      </c>
      <c r="AF31" s="9" t="s">
        <v>86</v>
      </c>
      <c r="AG31" s="9" t="s">
        <v>86</v>
      </c>
      <c r="AH31" s="9" t="s">
        <v>86</v>
      </c>
      <c r="AI31" s="9" t="s">
        <v>86</v>
      </c>
      <c r="AJ31" s="9" t="s">
        <v>86</v>
      </c>
      <c r="AK31" s="9" t="s">
        <v>86</v>
      </c>
      <c r="AL31" s="9" t="s">
        <v>86</v>
      </c>
      <c r="AM31" s="9" t="s">
        <v>86</v>
      </c>
      <c r="AN31" s="9" t="s">
        <v>86</v>
      </c>
      <c r="AO31" s="9" t="s">
        <v>86</v>
      </c>
      <c r="AP31" s="9" t="s">
        <v>86</v>
      </c>
      <c r="AQ31" s="9">
        <v>1.0999999999999999E-2</v>
      </c>
      <c r="AR31" s="9" t="s">
        <v>86</v>
      </c>
      <c r="AS31" s="9">
        <v>2.4E-2</v>
      </c>
      <c r="AT31" s="9">
        <v>0.01</v>
      </c>
      <c r="AU31" s="9" t="s">
        <v>86</v>
      </c>
      <c r="AV31" s="9" t="s">
        <v>86</v>
      </c>
      <c r="AW31" s="9"/>
      <c r="AX31" s="10">
        <f t="shared" si="4"/>
        <v>4.5000000000000005E-2</v>
      </c>
      <c r="AY31" s="3">
        <f t="shared" si="1"/>
        <v>45.000000000000007</v>
      </c>
      <c r="AZ31" s="65">
        <f t="shared" si="2"/>
        <v>1.1E-5</v>
      </c>
    </row>
    <row r="32" spans="1:52" x14ac:dyDescent="0.3">
      <c r="A32" s="5" t="s">
        <v>20</v>
      </c>
      <c r="B32" s="3" t="s">
        <v>7</v>
      </c>
      <c r="C32" s="3" t="s">
        <v>142</v>
      </c>
      <c r="D32" s="22">
        <v>1164</v>
      </c>
      <c r="E32" s="9" t="s">
        <v>86</v>
      </c>
      <c r="F32" s="9" t="s">
        <v>86</v>
      </c>
      <c r="G32" s="9" t="s">
        <v>86</v>
      </c>
      <c r="H32" s="9" t="s">
        <v>86</v>
      </c>
      <c r="I32" s="9" t="s">
        <v>86</v>
      </c>
      <c r="J32" s="9" t="s">
        <v>86</v>
      </c>
      <c r="K32" s="9">
        <v>1.7999999999999999E-2</v>
      </c>
      <c r="L32" s="9" t="s">
        <v>86</v>
      </c>
      <c r="M32" s="9" t="s">
        <v>86</v>
      </c>
      <c r="N32" s="9" t="s">
        <v>86</v>
      </c>
      <c r="O32" s="9" t="s">
        <v>86</v>
      </c>
      <c r="P32" s="9" t="s">
        <v>86</v>
      </c>
      <c r="Q32" s="9" t="s">
        <v>86</v>
      </c>
      <c r="R32" s="9" t="s">
        <v>86</v>
      </c>
      <c r="S32" s="9">
        <v>1.6E-2</v>
      </c>
      <c r="T32" s="9" t="s">
        <v>86</v>
      </c>
      <c r="U32" s="9" t="s">
        <v>86</v>
      </c>
      <c r="V32" s="9" t="s">
        <v>86</v>
      </c>
      <c r="W32" s="9" t="s">
        <v>86</v>
      </c>
      <c r="X32" s="9" t="s">
        <v>86</v>
      </c>
      <c r="Y32" s="9" t="s">
        <v>86</v>
      </c>
      <c r="Z32" s="9" t="s">
        <v>86</v>
      </c>
      <c r="AA32" s="9" t="s">
        <v>86</v>
      </c>
      <c r="AB32" s="9" t="s">
        <v>86</v>
      </c>
      <c r="AC32" s="9" t="s">
        <v>86</v>
      </c>
      <c r="AD32" s="9" t="s">
        <v>86</v>
      </c>
      <c r="AE32" s="9" t="s">
        <v>86</v>
      </c>
      <c r="AF32" s="9" t="s">
        <v>86</v>
      </c>
      <c r="AG32" s="9" t="s">
        <v>86</v>
      </c>
      <c r="AH32" s="9" t="s">
        <v>86</v>
      </c>
      <c r="AI32" s="9" t="s">
        <v>86</v>
      </c>
      <c r="AJ32" s="9" t="s">
        <v>86</v>
      </c>
      <c r="AK32" s="9" t="s">
        <v>86</v>
      </c>
      <c r="AL32" s="9" t="s">
        <v>86</v>
      </c>
      <c r="AM32" s="9" t="s">
        <v>86</v>
      </c>
      <c r="AN32" s="9" t="s">
        <v>86</v>
      </c>
      <c r="AO32" s="9" t="s">
        <v>86</v>
      </c>
      <c r="AP32" s="9" t="s">
        <v>86</v>
      </c>
      <c r="AQ32" s="9">
        <v>3.1E-2</v>
      </c>
      <c r="AR32" s="9" t="s">
        <v>86</v>
      </c>
      <c r="AS32" s="9">
        <v>1.7000000000000001E-2</v>
      </c>
      <c r="AT32" s="9" t="s">
        <v>86</v>
      </c>
      <c r="AU32" s="9">
        <v>1.4999999999999999E-2</v>
      </c>
      <c r="AV32" s="9" t="s">
        <v>86</v>
      </c>
      <c r="AW32" s="9"/>
      <c r="AX32" s="10">
        <f t="shared" si="4"/>
        <v>9.7000000000000003E-2</v>
      </c>
      <c r="AY32" s="3">
        <f t="shared" si="1"/>
        <v>97</v>
      </c>
      <c r="AZ32" s="65">
        <f t="shared" si="2"/>
        <v>6.3999999999999997E-5</v>
      </c>
    </row>
    <row r="33" spans="1:52" x14ac:dyDescent="0.3">
      <c r="A33" s="5" t="s">
        <v>21</v>
      </c>
      <c r="B33" s="3" t="s">
        <v>7</v>
      </c>
      <c r="C33" s="3" t="s">
        <v>142</v>
      </c>
      <c r="D33" s="22">
        <v>890</v>
      </c>
      <c r="E33" s="9" t="s">
        <v>86</v>
      </c>
      <c r="F33" s="9">
        <v>1.2E-2</v>
      </c>
      <c r="G33" s="9" t="s">
        <v>86</v>
      </c>
      <c r="H33" s="9" t="s">
        <v>86</v>
      </c>
      <c r="I33" s="9">
        <v>1.2999999999999999E-2</v>
      </c>
      <c r="J33" s="9" t="s">
        <v>86</v>
      </c>
      <c r="K33" s="9">
        <v>4.2999999999999997E-2</v>
      </c>
      <c r="L33" s="9">
        <v>1.2E-2</v>
      </c>
      <c r="M33" s="9" t="s">
        <v>86</v>
      </c>
      <c r="N33" s="9">
        <v>1.4999999999999999E-2</v>
      </c>
      <c r="O33" s="9" t="s">
        <v>86</v>
      </c>
      <c r="P33" s="9" t="s">
        <v>86</v>
      </c>
      <c r="Q33" s="9" t="s">
        <v>86</v>
      </c>
      <c r="R33" s="9" t="s">
        <v>86</v>
      </c>
      <c r="S33" s="9">
        <v>3.5000000000000003E-2</v>
      </c>
      <c r="T33" s="9" t="s">
        <v>86</v>
      </c>
      <c r="U33" s="9" t="s">
        <v>86</v>
      </c>
      <c r="V33" s="9" t="s">
        <v>86</v>
      </c>
      <c r="W33" s="9" t="s">
        <v>86</v>
      </c>
      <c r="X33" s="9">
        <v>2.5000000000000001E-2</v>
      </c>
      <c r="Y33" s="9" t="s">
        <v>86</v>
      </c>
      <c r="Z33" s="9" t="s">
        <v>86</v>
      </c>
      <c r="AA33" s="9" t="s">
        <v>86</v>
      </c>
      <c r="AB33" s="9" t="s">
        <v>86</v>
      </c>
      <c r="AC33" s="9" t="s">
        <v>86</v>
      </c>
      <c r="AD33" s="9" t="s">
        <v>86</v>
      </c>
      <c r="AE33" s="9" t="s">
        <v>86</v>
      </c>
      <c r="AF33" s="9" t="s">
        <v>86</v>
      </c>
      <c r="AG33" s="9" t="s">
        <v>86</v>
      </c>
      <c r="AH33" s="9" t="s">
        <v>86</v>
      </c>
      <c r="AI33" s="9" t="s">
        <v>86</v>
      </c>
      <c r="AJ33" s="9" t="s">
        <v>86</v>
      </c>
      <c r="AK33" s="9" t="s">
        <v>86</v>
      </c>
      <c r="AL33" s="9" t="s">
        <v>86</v>
      </c>
      <c r="AM33" s="9" t="s">
        <v>86</v>
      </c>
      <c r="AN33" s="9" t="s">
        <v>86</v>
      </c>
      <c r="AO33" s="9" t="s">
        <v>86</v>
      </c>
      <c r="AP33" s="9" t="s">
        <v>86</v>
      </c>
      <c r="AQ33" s="9">
        <v>5.8999999999999997E-2</v>
      </c>
      <c r="AR33" s="9" t="s">
        <v>86</v>
      </c>
      <c r="AS33" s="9">
        <v>5.5E-2</v>
      </c>
      <c r="AT33" s="9" t="s">
        <v>86</v>
      </c>
      <c r="AU33" s="9">
        <v>2.1999999999999999E-2</v>
      </c>
      <c r="AV33" s="9" t="s">
        <v>86</v>
      </c>
      <c r="AW33" s="9"/>
      <c r="AX33" s="10">
        <f t="shared" si="4"/>
        <v>0.29100000000000004</v>
      </c>
      <c r="AY33" s="3">
        <f t="shared" si="1"/>
        <v>291.00000000000006</v>
      </c>
      <c r="AZ33" s="65">
        <f t="shared" si="2"/>
        <v>1.5243999999999999E-2</v>
      </c>
    </row>
    <row r="34" spans="1:52" x14ac:dyDescent="0.3">
      <c r="A34" s="5" t="s">
        <v>22</v>
      </c>
      <c r="B34" s="3" t="s">
        <v>7</v>
      </c>
      <c r="C34" s="3" t="s">
        <v>142</v>
      </c>
      <c r="D34" s="22">
        <v>830</v>
      </c>
      <c r="E34" s="9" t="s">
        <v>86</v>
      </c>
      <c r="F34" s="9">
        <v>1.7000000000000001E-2</v>
      </c>
      <c r="G34" s="9" t="s">
        <v>86</v>
      </c>
      <c r="H34" s="9" t="s">
        <v>86</v>
      </c>
      <c r="I34" s="9">
        <v>3.2000000000000001E-2</v>
      </c>
      <c r="J34" s="9">
        <v>1.0999999999999999E-2</v>
      </c>
      <c r="K34" s="9">
        <v>2.5999999999999999E-2</v>
      </c>
      <c r="L34" s="9" t="s">
        <v>86</v>
      </c>
      <c r="M34" s="9" t="s">
        <v>86</v>
      </c>
      <c r="N34" s="9" t="s">
        <v>86</v>
      </c>
      <c r="O34" s="9" t="s">
        <v>86</v>
      </c>
      <c r="P34" s="9" t="s">
        <v>86</v>
      </c>
      <c r="Q34" s="9" t="s">
        <v>86</v>
      </c>
      <c r="R34" s="9" t="s">
        <v>86</v>
      </c>
      <c r="S34" s="9">
        <v>2.3E-2</v>
      </c>
      <c r="T34" s="9" t="s">
        <v>86</v>
      </c>
      <c r="U34" s="9" t="s">
        <v>86</v>
      </c>
      <c r="V34" s="9" t="s">
        <v>86</v>
      </c>
      <c r="W34" s="9" t="s">
        <v>86</v>
      </c>
      <c r="X34" s="9">
        <v>4.9000000000000002E-2</v>
      </c>
      <c r="Y34" s="9" t="s">
        <v>86</v>
      </c>
      <c r="Z34" s="9" t="s">
        <v>86</v>
      </c>
      <c r="AA34" s="9" t="s">
        <v>86</v>
      </c>
      <c r="AB34" s="9" t="s">
        <v>86</v>
      </c>
      <c r="AC34" s="9" t="s">
        <v>86</v>
      </c>
      <c r="AD34" s="9" t="s">
        <v>86</v>
      </c>
      <c r="AE34" s="9" t="s">
        <v>86</v>
      </c>
      <c r="AF34" s="9" t="s">
        <v>86</v>
      </c>
      <c r="AG34" s="9" t="s">
        <v>86</v>
      </c>
      <c r="AH34" s="9" t="s">
        <v>86</v>
      </c>
      <c r="AI34" s="9" t="s">
        <v>86</v>
      </c>
      <c r="AJ34" s="9" t="s">
        <v>86</v>
      </c>
      <c r="AK34" s="9" t="s">
        <v>86</v>
      </c>
      <c r="AL34" s="9" t="s">
        <v>86</v>
      </c>
      <c r="AM34" s="9" t="s">
        <v>86</v>
      </c>
      <c r="AN34" s="9" t="s">
        <v>86</v>
      </c>
      <c r="AO34" s="9" t="s">
        <v>86</v>
      </c>
      <c r="AP34" s="9">
        <v>1.2E-2</v>
      </c>
      <c r="AQ34" s="9">
        <v>4.2000000000000003E-2</v>
      </c>
      <c r="AR34" s="9" t="s">
        <v>86</v>
      </c>
      <c r="AS34" s="9">
        <v>0.16</v>
      </c>
      <c r="AT34" s="9" t="s">
        <v>86</v>
      </c>
      <c r="AU34" s="9">
        <v>2.3E-2</v>
      </c>
      <c r="AV34" s="9" t="s">
        <v>86</v>
      </c>
      <c r="AW34" s="9"/>
      <c r="AX34" s="10">
        <f t="shared" si="4"/>
        <v>0.39500000000000002</v>
      </c>
      <c r="AY34" s="3">
        <f t="shared" si="1"/>
        <v>395</v>
      </c>
      <c r="AZ34" s="65">
        <f t="shared" si="2"/>
        <v>1.1400000000000001E-4</v>
      </c>
    </row>
    <row r="35" spans="1:52" x14ac:dyDescent="0.3">
      <c r="A35" s="3" t="s">
        <v>23</v>
      </c>
      <c r="B35" s="3" t="s">
        <v>7</v>
      </c>
      <c r="C35" s="3" t="s">
        <v>142</v>
      </c>
      <c r="D35" s="22">
        <v>619</v>
      </c>
      <c r="E35" s="9" t="s">
        <v>86</v>
      </c>
      <c r="F35" s="9" t="s">
        <v>86</v>
      </c>
      <c r="G35" s="9" t="s">
        <v>86</v>
      </c>
      <c r="H35" s="9" t="s">
        <v>86</v>
      </c>
      <c r="I35" s="9" t="s">
        <v>86</v>
      </c>
      <c r="J35" s="9" t="s">
        <v>86</v>
      </c>
      <c r="K35" s="9" t="s">
        <v>86</v>
      </c>
      <c r="L35" s="9" t="s">
        <v>86</v>
      </c>
      <c r="M35" s="9" t="s">
        <v>86</v>
      </c>
      <c r="N35" s="9">
        <v>3.2000000000000001E-2</v>
      </c>
      <c r="O35" s="9" t="s">
        <v>86</v>
      </c>
      <c r="P35" s="9" t="s">
        <v>86</v>
      </c>
      <c r="Q35" s="9" t="s">
        <v>86</v>
      </c>
      <c r="R35" s="9" t="s">
        <v>86</v>
      </c>
      <c r="S35" s="9" t="s">
        <v>86</v>
      </c>
      <c r="T35" s="9" t="s">
        <v>86</v>
      </c>
      <c r="U35" s="9" t="s">
        <v>86</v>
      </c>
      <c r="V35" s="9" t="s">
        <v>86</v>
      </c>
      <c r="W35" s="9" t="s">
        <v>86</v>
      </c>
      <c r="X35" s="9" t="s">
        <v>86</v>
      </c>
      <c r="Y35" s="9" t="s">
        <v>86</v>
      </c>
      <c r="Z35" s="9" t="s">
        <v>86</v>
      </c>
      <c r="AA35" s="9" t="s">
        <v>86</v>
      </c>
      <c r="AB35" s="9" t="s">
        <v>86</v>
      </c>
      <c r="AC35" s="9" t="s">
        <v>86</v>
      </c>
      <c r="AD35" s="9" t="s">
        <v>86</v>
      </c>
      <c r="AE35" s="9" t="s">
        <v>86</v>
      </c>
      <c r="AF35" s="9" t="s">
        <v>86</v>
      </c>
      <c r="AG35" s="9" t="s">
        <v>86</v>
      </c>
      <c r="AH35" s="9" t="s">
        <v>86</v>
      </c>
      <c r="AI35" s="9" t="s">
        <v>86</v>
      </c>
      <c r="AJ35" s="9" t="s">
        <v>86</v>
      </c>
      <c r="AK35" s="9" t="s">
        <v>86</v>
      </c>
      <c r="AL35" s="9" t="s">
        <v>86</v>
      </c>
      <c r="AM35" s="9" t="s">
        <v>86</v>
      </c>
      <c r="AN35" s="9" t="s">
        <v>86</v>
      </c>
      <c r="AO35" s="9" t="s">
        <v>86</v>
      </c>
      <c r="AP35" s="9" t="s">
        <v>86</v>
      </c>
      <c r="AQ35" s="9" t="s">
        <v>86</v>
      </c>
      <c r="AR35" s="9" t="s">
        <v>86</v>
      </c>
      <c r="AS35" s="9" t="s">
        <v>86</v>
      </c>
      <c r="AT35" s="9" t="s">
        <v>86</v>
      </c>
      <c r="AU35" s="9" t="s">
        <v>86</v>
      </c>
      <c r="AV35" s="9" t="s">
        <v>86</v>
      </c>
      <c r="AW35" s="9"/>
      <c r="AX35" s="10">
        <f t="shared" si="4"/>
        <v>3.2000000000000001E-2</v>
      </c>
      <c r="AY35" s="3">
        <f t="shared" si="1"/>
        <v>32</v>
      </c>
      <c r="AZ35" s="65">
        <f t="shared" si="2"/>
        <v>3.2000000000000001E-2</v>
      </c>
    </row>
    <row r="36" spans="1:52" x14ac:dyDescent="0.3">
      <c r="A36" s="3" t="s">
        <v>24</v>
      </c>
      <c r="B36" s="3" t="s">
        <v>7</v>
      </c>
      <c r="C36" s="3" t="s">
        <v>142</v>
      </c>
      <c r="D36" s="22">
        <v>1066</v>
      </c>
      <c r="E36" s="9" t="s">
        <v>86</v>
      </c>
      <c r="F36" s="9" t="s">
        <v>86</v>
      </c>
      <c r="G36" s="9" t="s">
        <v>86</v>
      </c>
      <c r="H36" s="9" t="s">
        <v>86</v>
      </c>
      <c r="I36" s="9" t="s">
        <v>86</v>
      </c>
      <c r="J36" s="9" t="s">
        <v>86</v>
      </c>
      <c r="K36" s="9" t="s">
        <v>86</v>
      </c>
      <c r="L36" s="9" t="s">
        <v>86</v>
      </c>
      <c r="M36" s="9" t="s">
        <v>86</v>
      </c>
      <c r="N36" s="9">
        <v>4.2000000000000003E-2</v>
      </c>
      <c r="O36" s="9" t="s">
        <v>86</v>
      </c>
      <c r="P36" s="9" t="s">
        <v>86</v>
      </c>
      <c r="Q36" s="9" t="s">
        <v>86</v>
      </c>
      <c r="R36" s="9" t="s">
        <v>86</v>
      </c>
      <c r="S36" s="9" t="s">
        <v>86</v>
      </c>
      <c r="T36" s="9" t="s">
        <v>86</v>
      </c>
      <c r="U36" s="9" t="s">
        <v>86</v>
      </c>
      <c r="V36" s="9" t="s">
        <v>86</v>
      </c>
      <c r="W36" s="9" t="s">
        <v>86</v>
      </c>
      <c r="X36" s="9" t="s">
        <v>86</v>
      </c>
      <c r="Y36" s="9" t="s">
        <v>86</v>
      </c>
      <c r="Z36" s="9" t="s">
        <v>86</v>
      </c>
      <c r="AA36" s="9" t="s">
        <v>86</v>
      </c>
      <c r="AB36" s="9" t="s">
        <v>86</v>
      </c>
      <c r="AC36" s="9" t="s">
        <v>86</v>
      </c>
      <c r="AD36" s="9" t="s">
        <v>86</v>
      </c>
      <c r="AE36" s="9" t="s">
        <v>86</v>
      </c>
      <c r="AF36" s="9" t="s">
        <v>86</v>
      </c>
      <c r="AG36" s="9" t="s">
        <v>86</v>
      </c>
      <c r="AH36" s="9" t="s">
        <v>86</v>
      </c>
      <c r="AI36" s="9" t="s">
        <v>86</v>
      </c>
      <c r="AJ36" s="9" t="s">
        <v>86</v>
      </c>
      <c r="AK36" s="9" t="s">
        <v>86</v>
      </c>
      <c r="AL36" s="9" t="s">
        <v>86</v>
      </c>
      <c r="AM36" s="9" t="s">
        <v>86</v>
      </c>
      <c r="AN36" s="9" t="s">
        <v>86</v>
      </c>
      <c r="AO36" s="9" t="s">
        <v>86</v>
      </c>
      <c r="AP36" s="9" t="s">
        <v>86</v>
      </c>
      <c r="AQ36" s="9" t="s">
        <v>86</v>
      </c>
      <c r="AR36" s="9" t="s">
        <v>86</v>
      </c>
      <c r="AS36" s="9" t="s">
        <v>86</v>
      </c>
      <c r="AT36" s="9" t="s">
        <v>86</v>
      </c>
      <c r="AU36" s="9" t="s">
        <v>86</v>
      </c>
      <c r="AV36" s="9" t="s">
        <v>86</v>
      </c>
      <c r="AW36" s="9"/>
      <c r="AX36" s="10">
        <f t="shared" si="4"/>
        <v>4.2000000000000003E-2</v>
      </c>
      <c r="AY36" s="3">
        <f t="shared" si="1"/>
        <v>42</v>
      </c>
      <c r="AZ36" s="65">
        <f t="shared" si="2"/>
        <v>4.2000000000000003E-2</v>
      </c>
    </row>
    <row r="37" spans="1:52" s="11" customFormat="1" x14ac:dyDescent="0.3">
      <c r="A37" s="15" t="s">
        <v>27</v>
      </c>
      <c r="B37" s="11" t="s">
        <v>28</v>
      </c>
      <c r="C37" s="3" t="s">
        <v>142</v>
      </c>
      <c r="D37" s="23">
        <v>1200</v>
      </c>
      <c r="E37" s="12" t="s">
        <v>86</v>
      </c>
      <c r="F37" s="12">
        <v>1.6E-2</v>
      </c>
      <c r="G37" s="12" t="s">
        <v>86</v>
      </c>
      <c r="H37" s="12" t="s">
        <v>86</v>
      </c>
      <c r="I37" s="12">
        <v>2.9000000000000001E-2</v>
      </c>
      <c r="J37" s="12">
        <v>1.2999999999999999E-2</v>
      </c>
      <c r="K37" s="12">
        <v>0.02</v>
      </c>
      <c r="L37" s="12">
        <v>1.4999999999999999E-2</v>
      </c>
      <c r="M37" s="12" t="s">
        <v>86</v>
      </c>
      <c r="N37" s="12" t="s">
        <v>86</v>
      </c>
      <c r="O37" s="12" t="s">
        <v>86</v>
      </c>
      <c r="P37" s="12" t="s">
        <v>86</v>
      </c>
      <c r="Q37" s="12" t="s">
        <v>86</v>
      </c>
      <c r="R37" s="12" t="s">
        <v>86</v>
      </c>
      <c r="S37" s="12">
        <v>1.7000000000000001E-2</v>
      </c>
      <c r="T37" s="12" t="s">
        <v>86</v>
      </c>
      <c r="U37" s="12" t="s">
        <v>86</v>
      </c>
      <c r="V37" s="12" t="s">
        <v>86</v>
      </c>
      <c r="W37" s="12" t="s">
        <v>86</v>
      </c>
      <c r="X37" s="12" t="s">
        <v>86</v>
      </c>
      <c r="Y37" s="12" t="s">
        <v>86</v>
      </c>
      <c r="Z37" s="12" t="s">
        <v>86</v>
      </c>
      <c r="AA37" s="12" t="s">
        <v>86</v>
      </c>
      <c r="AB37" s="12" t="s">
        <v>86</v>
      </c>
      <c r="AC37" s="12" t="s">
        <v>86</v>
      </c>
      <c r="AD37" s="12" t="s">
        <v>86</v>
      </c>
      <c r="AE37" s="12" t="s">
        <v>86</v>
      </c>
      <c r="AF37" s="12" t="s">
        <v>86</v>
      </c>
      <c r="AG37" s="12" t="s">
        <v>86</v>
      </c>
      <c r="AH37" s="12" t="s">
        <v>86</v>
      </c>
      <c r="AI37" s="12" t="s">
        <v>86</v>
      </c>
      <c r="AJ37" s="12" t="s">
        <v>86</v>
      </c>
      <c r="AK37" s="12" t="s">
        <v>86</v>
      </c>
      <c r="AL37" s="12" t="s">
        <v>86</v>
      </c>
      <c r="AM37" s="12" t="s">
        <v>86</v>
      </c>
      <c r="AN37" s="12" t="s">
        <v>86</v>
      </c>
      <c r="AO37" s="12" t="s">
        <v>86</v>
      </c>
      <c r="AP37" s="12">
        <v>1.7999999999999999E-2</v>
      </c>
      <c r="AQ37" s="12">
        <v>2.9000000000000001E-2</v>
      </c>
      <c r="AR37" s="12" t="s">
        <v>86</v>
      </c>
      <c r="AS37" s="12">
        <v>9.7000000000000003E-2</v>
      </c>
      <c r="AT37" s="12" t="s">
        <v>86</v>
      </c>
      <c r="AU37" s="12">
        <v>3.7999999999999999E-2</v>
      </c>
      <c r="AV37" s="12" t="s">
        <v>86</v>
      </c>
      <c r="AW37" s="12"/>
      <c r="AX37" s="13">
        <f t="shared" si="4"/>
        <v>0.29199999999999998</v>
      </c>
      <c r="AY37" s="3">
        <f t="shared" si="1"/>
        <v>292</v>
      </c>
      <c r="AZ37" s="65">
        <f t="shared" si="2"/>
        <v>2.6800000000000001E-4</v>
      </c>
    </row>
    <row r="38" spans="1:52" x14ac:dyDescent="0.3">
      <c r="A38" s="3" t="s">
        <v>103</v>
      </c>
      <c r="B38" s="3" t="s">
        <v>28</v>
      </c>
      <c r="C38" s="3" t="s">
        <v>142</v>
      </c>
      <c r="D38" s="21">
        <v>1061</v>
      </c>
      <c r="E38" s="3" t="s">
        <v>88</v>
      </c>
      <c r="F38" s="3">
        <v>3.2000000000000001E-2</v>
      </c>
      <c r="G38" s="3" t="s">
        <v>88</v>
      </c>
      <c r="H38" s="3">
        <v>1.2E-2</v>
      </c>
      <c r="I38" s="3">
        <v>0.06</v>
      </c>
      <c r="J38" s="3">
        <v>3.4000000000000002E-2</v>
      </c>
      <c r="K38" s="3">
        <v>2.5000000000000001E-2</v>
      </c>
      <c r="L38" s="3">
        <v>2.1999999999999999E-2</v>
      </c>
      <c r="M38" s="3">
        <v>5.0000000000000001E-3</v>
      </c>
      <c r="N38" s="3" t="s">
        <v>88</v>
      </c>
      <c r="O38" s="3" t="s">
        <v>88</v>
      </c>
      <c r="P38" s="3" t="s">
        <v>88</v>
      </c>
      <c r="Q38" s="3" t="s">
        <v>88</v>
      </c>
      <c r="R38" s="3">
        <v>6.0000000000000001E-3</v>
      </c>
      <c r="S38" s="3">
        <v>1.2E-2</v>
      </c>
      <c r="T38" s="3" t="s">
        <v>88</v>
      </c>
      <c r="U38" s="3" t="s">
        <v>88</v>
      </c>
      <c r="V38" s="3" t="s">
        <v>88</v>
      </c>
      <c r="W38" s="3" t="s">
        <v>88</v>
      </c>
      <c r="X38" s="3">
        <v>9.1999999999999998E-2</v>
      </c>
      <c r="Y38" s="3" t="s">
        <v>88</v>
      </c>
      <c r="Z38" s="3" t="s">
        <v>88</v>
      </c>
      <c r="AA38" s="3" t="s">
        <v>88</v>
      </c>
      <c r="AB38" s="3" t="s">
        <v>88</v>
      </c>
      <c r="AC38" s="3">
        <v>1.2E-2</v>
      </c>
      <c r="AD38" s="3" t="s">
        <v>88</v>
      </c>
      <c r="AE38" s="3" t="s">
        <v>88</v>
      </c>
      <c r="AF38" s="3" t="s">
        <v>88</v>
      </c>
      <c r="AG38" s="3" t="s">
        <v>88</v>
      </c>
      <c r="AH38" s="3" t="s">
        <v>88</v>
      </c>
      <c r="AI38" s="3" t="s">
        <v>88</v>
      </c>
      <c r="AJ38" s="3" t="s">
        <v>88</v>
      </c>
      <c r="AK38" s="3" t="s">
        <v>88</v>
      </c>
      <c r="AL38" s="3" t="s">
        <v>88</v>
      </c>
      <c r="AM38" s="3">
        <v>5.0000000000000001E-3</v>
      </c>
      <c r="AN38" s="3" t="s">
        <v>88</v>
      </c>
      <c r="AO38" s="3" t="s">
        <v>88</v>
      </c>
      <c r="AP38" s="3">
        <v>8.9999999999999993E-3</v>
      </c>
      <c r="AQ38" s="3">
        <v>5.7000000000000002E-2</v>
      </c>
      <c r="AR38" s="3" t="s">
        <v>88</v>
      </c>
      <c r="AS38" s="3">
        <v>0.25</v>
      </c>
      <c r="AT38" s="3">
        <v>7.0000000000000001E-3</v>
      </c>
      <c r="AU38" s="3">
        <v>3.6999999999999998E-2</v>
      </c>
      <c r="AV38" s="3" t="s">
        <v>88</v>
      </c>
      <c r="AX38" s="8">
        <f t="shared" si="4"/>
        <v>0.67700000000000005</v>
      </c>
      <c r="AY38" s="3">
        <f t="shared" si="1"/>
        <v>677</v>
      </c>
      <c r="AZ38" s="65">
        <f t="shared" si="2"/>
        <v>1.0319999999999999E-3</v>
      </c>
    </row>
    <row r="39" spans="1:52" x14ac:dyDescent="0.3">
      <c r="A39" s="3" t="s">
        <v>104</v>
      </c>
      <c r="B39" s="3" t="s">
        <v>28</v>
      </c>
      <c r="C39" s="3" t="s">
        <v>142</v>
      </c>
      <c r="D39" s="21">
        <v>2468</v>
      </c>
      <c r="E39" s="3" t="s">
        <v>88</v>
      </c>
      <c r="F39" s="3">
        <v>3.4000000000000002E-2</v>
      </c>
      <c r="G39" s="3" t="s">
        <v>88</v>
      </c>
      <c r="H39" s="3">
        <v>1.2999999999999999E-2</v>
      </c>
      <c r="I39" s="3">
        <v>6.9000000000000006E-2</v>
      </c>
      <c r="J39" s="3">
        <v>2.8000000000000001E-2</v>
      </c>
      <c r="K39" s="3">
        <v>3.9E-2</v>
      </c>
      <c r="L39" s="3">
        <v>4.1000000000000002E-2</v>
      </c>
      <c r="M39" s="3">
        <v>3.3000000000000002E-2</v>
      </c>
      <c r="N39" s="3">
        <v>2.9000000000000001E-2</v>
      </c>
      <c r="O39" s="3">
        <v>3.5999999999999997E-2</v>
      </c>
      <c r="P39" s="3">
        <v>2.7E-2</v>
      </c>
      <c r="Q39" s="3">
        <v>1.9E-2</v>
      </c>
      <c r="R39" s="3">
        <v>3.1E-2</v>
      </c>
      <c r="S39" s="3">
        <v>1.7999999999999999E-2</v>
      </c>
      <c r="T39" s="3" t="s">
        <v>88</v>
      </c>
      <c r="U39" s="3" t="s">
        <v>88</v>
      </c>
      <c r="V39" s="3" t="s">
        <v>88</v>
      </c>
      <c r="W39" s="3" t="s">
        <v>88</v>
      </c>
      <c r="X39" s="3">
        <v>0.1</v>
      </c>
      <c r="Y39" s="3" t="s">
        <v>88</v>
      </c>
      <c r="Z39" s="3" t="s">
        <v>88</v>
      </c>
      <c r="AA39" s="3" t="s">
        <v>88</v>
      </c>
      <c r="AB39" s="3" t="s">
        <v>88</v>
      </c>
      <c r="AC39" s="3">
        <v>1.2999999999999999E-2</v>
      </c>
      <c r="AD39" s="3" t="s">
        <v>88</v>
      </c>
      <c r="AE39" s="3" t="s">
        <v>88</v>
      </c>
      <c r="AF39" s="3" t="s">
        <v>88</v>
      </c>
      <c r="AG39" s="3" t="s">
        <v>88</v>
      </c>
      <c r="AH39" s="3" t="s">
        <v>88</v>
      </c>
      <c r="AI39" s="3" t="s">
        <v>88</v>
      </c>
      <c r="AJ39" s="3" t="s">
        <v>88</v>
      </c>
      <c r="AK39" s="3" t="s">
        <v>88</v>
      </c>
      <c r="AL39" s="3" t="s">
        <v>88</v>
      </c>
      <c r="AM39" s="3">
        <v>3.5999999999999997E-2</v>
      </c>
      <c r="AN39" s="3" t="s">
        <v>88</v>
      </c>
      <c r="AO39" s="3">
        <v>6.0000000000000001E-3</v>
      </c>
      <c r="AP39" s="3">
        <v>6.6000000000000003E-2</v>
      </c>
      <c r="AQ39" s="3">
        <v>6.7000000000000004E-2</v>
      </c>
      <c r="AR39" s="3">
        <v>1.9E-2</v>
      </c>
      <c r="AS39" s="3">
        <v>0.75</v>
      </c>
      <c r="AT39" s="3">
        <v>8.9999999999999993E-3</v>
      </c>
      <c r="AU39" s="3">
        <v>0.06</v>
      </c>
      <c r="AV39" s="3">
        <v>4.2000000000000003E-2</v>
      </c>
      <c r="AX39" s="8">
        <f t="shared" si="4"/>
        <v>1.5850000000000002</v>
      </c>
      <c r="AY39" s="3">
        <f t="shared" si="1"/>
        <v>1585.0000000000002</v>
      </c>
      <c r="AZ39" s="65">
        <f t="shared" si="2"/>
        <v>3.8861999999999994E-2</v>
      </c>
    </row>
    <row r="40" spans="1:52" x14ac:dyDescent="0.3">
      <c r="A40" s="3" t="s">
        <v>105</v>
      </c>
      <c r="B40" s="3" t="s">
        <v>28</v>
      </c>
      <c r="C40" s="3" t="s">
        <v>142</v>
      </c>
      <c r="D40" s="21">
        <v>1973</v>
      </c>
      <c r="E40" s="3" t="s">
        <v>88</v>
      </c>
      <c r="F40" s="3">
        <v>1.7000000000000001E-2</v>
      </c>
      <c r="G40" s="3" t="s">
        <v>88</v>
      </c>
      <c r="H40" s="3">
        <v>6.0000000000000001E-3</v>
      </c>
      <c r="I40" s="3">
        <v>2.5999999999999999E-2</v>
      </c>
      <c r="J40" s="3">
        <v>1.4E-2</v>
      </c>
      <c r="K40" s="3">
        <v>2.4E-2</v>
      </c>
      <c r="L40" s="3">
        <v>2.7E-2</v>
      </c>
      <c r="M40" s="3" t="s">
        <v>88</v>
      </c>
      <c r="N40" s="3">
        <v>6.0000000000000001E-3</v>
      </c>
      <c r="O40" s="3">
        <v>5.0000000000000001E-3</v>
      </c>
      <c r="P40" s="3">
        <v>6.0000000000000001E-3</v>
      </c>
      <c r="Q40" s="3">
        <v>6.0000000000000001E-3</v>
      </c>
      <c r="R40" s="3" t="s">
        <v>88</v>
      </c>
      <c r="S40" s="3">
        <v>7.0000000000000001E-3</v>
      </c>
      <c r="T40" s="3" t="s">
        <v>88</v>
      </c>
      <c r="U40" s="3" t="s">
        <v>88</v>
      </c>
      <c r="V40" s="3" t="s">
        <v>88</v>
      </c>
      <c r="W40" s="3" t="s">
        <v>88</v>
      </c>
      <c r="X40" s="3">
        <v>4.2999999999999997E-2</v>
      </c>
      <c r="Y40" s="3" t="s">
        <v>88</v>
      </c>
      <c r="Z40" s="3" t="s">
        <v>88</v>
      </c>
      <c r="AA40" s="3" t="s">
        <v>88</v>
      </c>
      <c r="AB40" s="3" t="s">
        <v>88</v>
      </c>
      <c r="AC40" s="3">
        <v>1.7999999999999999E-2</v>
      </c>
      <c r="AD40" s="3" t="s">
        <v>88</v>
      </c>
      <c r="AE40" s="3" t="s">
        <v>88</v>
      </c>
      <c r="AF40" s="3" t="s">
        <v>88</v>
      </c>
      <c r="AG40" s="3" t="s">
        <v>88</v>
      </c>
      <c r="AH40" s="3">
        <v>5.0000000000000001E-3</v>
      </c>
      <c r="AI40" s="3" t="s">
        <v>88</v>
      </c>
      <c r="AJ40" s="3" t="s">
        <v>88</v>
      </c>
      <c r="AK40" s="3" t="s">
        <v>88</v>
      </c>
      <c r="AL40" s="3" t="s">
        <v>88</v>
      </c>
      <c r="AM40" s="3">
        <v>8.0000000000000002E-3</v>
      </c>
      <c r="AN40" s="3" t="s">
        <v>88</v>
      </c>
      <c r="AO40" s="3" t="s">
        <v>88</v>
      </c>
      <c r="AP40" s="3">
        <v>2.3E-2</v>
      </c>
      <c r="AQ40" s="3">
        <v>3.4000000000000002E-2</v>
      </c>
      <c r="AR40" s="3" t="s">
        <v>88</v>
      </c>
      <c r="AS40" s="3">
        <v>0.49</v>
      </c>
      <c r="AT40" s="3">
        <v>6.0000000000000001E-3</v>
      </c>
      <c r="AU40" s="3">
        <v>3.3000000000000002E-2</v>
      </c>
      <c r="AV40" s="3">
        <v>0.01</v>
      </c>
      <c r="AX40" s="8">
        <f t="shared" si="4"/>
        <v>0.81400000000000006</v>
      </c>
      <c r="AY40" s="3">
        <f t="shared" si="1"/>
        <v>814</v>
      </c>
      <c r="AZ40" s="65">
        <f t="shared" si="2"/>
        <v>7.0479999999999996E-3</v>
      </c>
    </row>
    <row r="41" spans="1:52" x14ac:dyDescent="0.3">
      <c r="A41" s="3" t="s">
        <v>106</v>
      </c>
      <c r="B41" s="3" t="s">
        <v>28</v>
      </c>
      <c r="C41" s="3" t="s">
        <v>142</v>
      </c>
      <c r="D41" s="21">
        <v>2225</v>
      </c>
      <c r="E41" s="3" t="s">
        <v>88</v>
      </c>
      <c r="F41" s="3">
        <v>2.7E-2</v>
      </c>
      <c r="G41" s="3" t="s">
        <v>88</v>
      </c>
      <c r="H41" s="3">
        <v>1.0999999999999999E-2</v>
      </c>
      <c r="I41" s="3">
        <v>4.5999999999999999E-2</v>
      </c>
      <c r="J41" s="3">
        <v>2.4E-2</v>
      </c>
      <c r="K41" s="3">
        <v>3.9E-2</v>
      </c>
      <c r="L41" s="3">
        <v>4.2999999999999997E-2</v>
      </c>
      <c r="M41" s="3" t="s">
        <v>88</v>
      </c>
      <c r="N41" s="3" t="s">
        <v>88</v>
      </c>
      <c r="O41" s="3" t="s">
        <v>88</v>
      </c>
      <c r="P41" s="3" t="s">
        <v>88</v>
      </c>
      <c r="Q41" s="3" t="s">
        <v>88</v>
      </c>
      <c r="R41" s="3" t="s">
        <v>88</v>
      </c>
      <c r="S41" s="3">
        <v>1.2999999999999999E-2</v>
      </c>
      <c r="T41" s="3" t="s">
        <v>88</v>
      </c>
      <c r="U41" s="3" t="s">
        <v>88</v>
      </c>
      <c r="V41" s="3" t="s">
        <v>88</v>
      </c>
      <c r="W41" s="3" t="s">
        <v>88</v>
      </c>
      <c r="X41" s="3">
        <v>7.2999999999999995E-2</v>
      </c>
      <c r="Y41" s="3" t="s">
        <v>88</v>
      </c>
      <c r="Z41" s="3" t="s">
        <v>88</v>
      </c>
      <c r="AA41" s="3" t="s">
        <v>88</v>
      </c>
      <c r="AB41" s="3" t="s">
        <v>88</v>
      </c>
      <c r="AC41" s="3">
        <v>3.1E-2</v>
      </c>
      <c r="AD41" s="3" t="s">
        <v>88</v>
      </c>
      <c r="AE41" s="3" t="s">
        <v>88</v>
      </c>
      <c r="AF41" s="3" t="s">
        <v>88</v>
      </c>
      <c r="AG41" s="3" t="s">
        <v>88</v>
      </c>
      <c r="AH41" s="3" t="s">
        <v>88</v>
      </c>
      <c r="AI41" s="3" t="s">
        <v>88</v>
      </c>
      <c r="AJ41" s="3" t="s">
        <v>88</v>
      </c>
      <c r="AK41" s="3" t="s">
        <v>88</v>
      </c>
      <c r="AL41" s="3" t="s">
        <v>88</v>
      </c>
      <c r="AM41" s="3" t="s">
        <v>88</v>
      </c>
      <c r="AN41" s="3" t="s">
        <v>88</v>
      </c>
      <c r="AO41" s="3">
        <v>6.0000000000000001E-3</v>
      </c>
      <c r="AP41" s="3">
        <v>2.7E-2</v>
      </c>
      <c r="AQ41" s="3">
        <v>7.0000000000000007E-2</v>
      </c>
      <c r="AR41" s="3" t="s">
        <v>88</v>
      </c>
      <c r="AS41" s="3">
        <v>0.98</v>
      </c>
      <c r="AT41" s="3">
        <v>1.6E-2</v>
      </c>
      <c r="AU41" s="3">
        <v>6.4000000000000001E-2</v>
      </c>
      <c r="AV41" s="3">
        <v>8.0000000000000002E-3</v>
      </c>
      <c r="AW41" s="3" t="s">
        <v>107</v>
      </c>
      <c r="AX41" s="8">
        <f t="shared" si="4"/>
        <v>1.4780000000000002</v>
      </c>
      <c r="AY41" s="3">
        <f t="shared" si="1"/>
        <v>1478.0000000000002</v>
      </c>
      <c r="AZ41" s="65">
        <f t="shared" si="2"/>
        <v>6.6199999999999994E-4</v>
      </c>
    </row>
    <row r="42" spans="1:52" x14ac:dyDescent="0.3">
      <c r="A42" s="3" t="s">
        <v>108</v>
      </c>
      <c r="B42" s="3" t="s">
        <v>28</v>
      </c>
      <c r="C42" s="3" t="s">
        <v>142</v>
      </c>
      <c r="D42" s="21">
        <v>724</v>
      </c>
      <c r="E42" s="3" t="s">
        <v>88</v>
      </c>
      <c r="F42" s="3">
        <v>2.3E-2</v>
      </c>
      <c r="G42" s="3" t="s">
        <v>88</v>
      </c>
      <c r="H42" s="3">
        <v>1.0999999999999999E-2</v>
      </c>
      <c r="I42" s="3">
        <v>3.7999999999999999E-2</v>
      </c>
      <c r="J42" s="3">
        <v>3.1E-2</v>
      </c>
      <c r="K42" s="3">
        <v>2.3E-2</v>
      </c>
      <c r="L42" s="3">
        <v>2.5000000000000001E-2</v>
      </c>
      <c r="M42" s="3" t="s">
        <v>88</v>
      </c>
      <c r="N42" s="3">
        <v>6.0000000000000001E-3</v>
      </c>
      <c r="O42" s="3">
        <v>0.01</v>
      </c>
      <c r="P42" s="3" t="s">
        <v>88</v>
      </c>
      <c r="Q42" s="3" t="s">
        <v>88</v>
      </c>
      <c r="R42" s="3" t="s">
        <v>88</v>
      </c>
      <c r="S42" s="3">
        <v>1.4999999999999999E-2</v>
      </c>
      <c r="T42" s="3" t="s">
        <v>88</v>
      </c>
      <c r="U42" s="3" t="s">
        <v>88</v>
      </c>
      <c r="V42" s="3" t="s">
        <v>88</v>
      </c>
      <c r="W42" s="3" t="s">
        <v>88</v>
      </c>
      <c r="X42" s="3">
        <v>6.0999999999999999E-2</v>
      </c>
      <c r="Y42" s="3" t="s">
        <v>88</v>
      </c>
      <c r="Z42" s="3" t="s">
        <v>88</v>
      </c>
      <c r="AA42" s="3" t="s">
        <v>88</v>
      </c>
      <c r="AB42" s="3" t="s">
        <v>88</v>
      </c>
      <c r="AC42" s="3">
        <v>3.2000000000000001E-2</v>
      </c>
      <c r="AD42" s="3" t="s">
        <v>88</v>
      </c>
      <c r="AE42" s="3" t="s">
        <v>88</v>
      </c>
      <c r="AF42" s="3" t="s">
        <v>88</v>
      </c>
      <c r="AG42" s="3" t="s">
        <v>88</v>
      </c>
      <c r="AH42" s="3">
        <v>7.0000000000000001E-3</v>
      </c>
      <c r="AI42" s="3" t="s">
        <v>88</v>
      </c>
      <c r="AJ42" s="3" t="s">
        <v>88</v>
      </c>
      <c r="AK42" s="3" t="s">
        <v>88</v>
      </c>
      <c r="AL42" s="3" t="s">
        <v>88</v>
      </c>
      <c r="AM42" s="3">
        <v>6.0000000000000001E-3</v>
      </c>
      <c r="AN42" s="3" t="s">
        <v>88</v>
      </c>
      <c r="AO42" s="3">
        <v>6.0000000000000001E-3</v>
      </c>
      <c r="AP42" s="3">
        <v>2.4E-2</v>
      </c>
      <c r="AQ42" s="3">
        <v>0.08</v>
      </c>
      <c r="AR42" s="3" t="s">
        <v>88</v>
      </c>
      <c r="AS42" s="3">
        <v>0.15</v>
      </c>
      <c r="AT42" s="3">
        <v>6.0000000000000001E-3</v>
      </c>
      <c r="AU42" s="3">
        <v>5.6000000000000001E-2</v>
      </c>
      <c r="AV42" s="3">
        <v>0.01</v>
      </c>
      <c r="AX42" s="8">
        <f t="shared" si="4"/>
        <v>0.62000000000000011</v>
      </c>
      <c r="AY42" s="3">
        <f t="shared" si="1"/>
        <v>620.00000000000011</v>
      </c>
      <c r="AZ42" s="65">
        <f t="shared" si="2"/>
        <v>7.5339999999999999E-3</v>
      </c>
    </row>
    <row r="43" spans="1:52" x14ac:dyDescent="0.3">
      <c r="A43" s="3" t="s">
        <v>109</v>
      </c>
      <c r="B43" s="3" t="s">
        <v>28</v>
      </c>
      <c r="C43" s="3" t="s">
        <v>142</v>
      </c>
      <c r="D43" s="21">
        <v>1392</v>
      </c>
      <c r="E43" s="3" t="s">
        <v>88</v>
      </c>
      <c r="F43" s="3">
        <v>2.7E-2</v>
      </c>
      <c r="G43" s="3">
        <v>6.0000000000000001E-3</v>
      </c>
      <c r="H43" s="3">
        <v>1.0999999999999999E-2</v>
      </c>
      <c r="I43" s="3">
        <v>4.8000000000000001E-2</v>
      </c>
      <c r="J43" s="3">
        <v>4.5999999999999999E-2</v>
      </c>
      <c r="K43" s="3">
        <v>2.1000000000000001E-2</v>
      </c>
      <c r="L43" s="3">
        <v>4.3999999999999997E-2</v>
      </c>
      <c r="M43" s="3">
        <v>4.2999999999999997E-2</v>
      </c>
      <c r="N43" s="3">
        <v>3.5999999999999997E-2</v>
      </c>
      <c r="O43" s="3">
        <v>0.02</v>
      </c>
      <c r="P43" s="3">
        <v>2.1999999999999999E-2</v>
      </c>
      <c r="Q43" s="3">
        <v>1.0999999999999999E-2</v>
      </c>
      <c r="R43" s="3">
        <v>3.2000000000000001E-2</v>
      </c>
      <c r="S43" s="3">
        <v>1.4999999999999999E-2</v>
      </c>
      <c r="T43" s="3" t="s">
        <v>88</v>
      </c>
      <c r="U43" s="3" t="s">
        <v>88</v>
      </c>
      <c r="V43" s="3" t="s">
        <v>88</v>
      </c>
      <c r="W43" s="3" t="s">
        <v>88</v>
      </c>
      <c r="X43" s="3">
        <v>7.4999999999999997E-2</v>
      </c>
      <c r="Y43" s="3" t="s">
        <v>88</v>
      </c>
      <c r="Z43" s="3" t="s">
        <v>88</v>
      </c>
      <c r="AA43" s="3" t="s">
        <v>88</v>
      </c>
      <c r="AB43" s="3" t="s">
        <v>88</v>
      </c>
      <c r="AC43" s="3">
        <v>3.2000000000000001E-2</v>
      </c>
      <c r="AD43" s="3" t="s">
        <v>88</v>
      </c>
      <c r="AE43" s="3" t="s">
        <v>88</v>
      </c>
      <c r="AF43" s="3" t="s">
        <v>88</v>
      </c>
      <c r="AG43" s="3" t="s">
        <v>88</v>
      </c>
      <c r="AH43" s="3">
        <v>7.0000000000000001E-3</v>
      </c>
      <c r="AI43" s="3" t="s">
        <v>88</v>
      </c>
      <c r="AJ43" s="3" t="s">
        <v>88</v>
      </c>
      <c r="AK43" s="3" t="s">
        <v>88</v>
      </c>
      <c r="AL43" s="3" t="s">
        <v>88</v>
      </c>
      <c r="AM43" s="3">
        <v>3.1E-2</v>
      </c>
      <c r="AN43" s="3">
        <v>7.0000000000000001E-3</v>
      </c>
      <c r="AO43" s="3">
        <v>8.9999999999999993E-3</v>
      </c>
      <c r="AP43" s="3">
        <v>0.1</v>
      </c>
      <c r="AQ43" s="3">
        <v>8.5999999999999993E-2</v>
      </c>
      <c r="AR43" s="3">
        <v>1.2E-2</v>
      </c>
      <c r="AS43" s="3">
        <v>0.22</v>
      </c>
      <c r="AT43" s="3">
        <v>8.0000000000000002E-3</v>
      </c>
      <c r="AU43" s="3">
        <v>0.12</v>
      </c>
      <c r="AV43" s="3">
        <v>6.5000000000000002E-2</v>
      </c>
      <c r="AX43" s="8">
        <f t="shared" si="4"/>
        <v>1.1539999999999999</v>
      </c>
      <c r="AY43" s="3">
        <f t="shared" si="1"/>
        <v>1154</v>
      </c>
      <c r="AZ43" s="65">
        <f t="shared" si="2"/>
        <v>7.8698000000000004E-2</v>
      </c>
    </row>
    <row r="44" spans="1:52" x14ac:dyDescent="0.3">
      <c r="A44" s="3" t="s">
        <v>110</v>
      </c>
      <c r="B44" s="3" t="s">
        <v>7</v>
      </c>
      <c r="C44" s="3" t="s">
        <v>142</v>
      </c>
      <c r="D44" s="21">
        <v>814</v>
      </c>
      <c r="E44" s="3" t="s">
        <v>88</v>
      </c>
      <c r="F44" s="3">
        <v>1.6E-2</v>
      </c>
      <c r="G44" s="3" t="s">
        <v>88</v>
      </c>
      <c r="H44" s="3">
        <v>6.0000000000000001E-3</v>
      </c>
      <c r="I44" s="3">
        <v>2.7E-2</v>
      </c>
      <c r="J44" s="3">
        <v>1.7000000000000001E-2</v>
      </c>
      <c r="K44" s="3">
        <v>1.9E-2</v>
      </c>
      <c r="L44" s="3">
        <v>1.0999999999999999E-2</v>
      </c>
      <c r="M44" s="3" t="s">
        <v>88</v>
      </c>
      <c r="N44" s="3" t="s">
        <v>88</v>
      </c>
      <c r="O44" s="3" t="s">
        <v>88</v>
      </c>
      <c r="P44" s="3" t="s">
        <v>88</v>
      </c>
      <c r="Q44" s="3" t="s">
        <v>88</v>
      </c>
      <c r="R44" s="3">
        <v>5.0000000000000001E-3</v>
      </c>
      <c r="S44" s="3">
        <v>0.01</v>
      </c>
      <c r="T44" s="3" t="s">
        <v>88</v>
      </c>
      <c r="U44" s="3" t="s">
        <v>88</v>
      </c>
      <c r="V44" s="3" t="s">
        <v>88</v>
      </c>
      <c r="W44" s="3" t="s">
        <v>88</v>
      </c>
      <c r="X44" s="3">
        <v>4.2999999999999997E-2</v>
      </c>
      <c r="Y44" s="3" t="s">
        <v>88</v>
      </c>
      <c r="Z44" s="3" t="s">
        <v>88</v>
      </c>
      <c r="AA44" s="3" t="s">
        <v>88</v>
      </c>
      <c r="AB44" s="3" t="s">
        <v>88</v>
      </c>
      <c r="AC44" s="3">
        <v>6.0000000000000001E-3</v>
      </c>
      <c r="AD44" s="3" t="s">
        <v>88</v>
      </c>
      <c r="AE44" s="3" t="s">
        <v>88</v>
      </c>
      <c r="AF44" s="3" t="s">
        <v>88</v>
      </c>
      <c r="AG44" s="3" t="s">
        <v>88</v>
      </c>
      <c r="AH44" s="3" t="s">
        <v>88</v>
      </c>
      <c r="AI44" s="3" t="s">
        <v>88</v>
      </c>
      <c r="AJ44" s="3" t="s">
        <v>88</v>
      </c>
      <c r="AK44" s="3" t="s">
        <v>88</v>
      </c>
      <c r="AL44" s="3" t="s">
        <v>88</v>
      </c>
      <c r="AM44" s="3" t="s">
        <v>88</v>
      </c>
      <c r="AN44" s="3" t="s">
        <v>88</v>
      </c>
      <c r="AO44" s="3" t="s">
        <v>88</v>
      </c>
      <c r="AP44" s="3">
        <v>7.0000000000000001E-3</v>
      </c>
      <c r="AQ44" s="3">
        <v>4.1000000000000002E-2</v>
      </c>
      <c r="AR44" s="3" t="s">
        <v>88</v>
      </c>
      <c r="AS44" s="3">
        <v>9.8000000000000004E-2</v>
      </c>
      <c r="AT44" s="3">
        <v>0.01</v>
      </c>
      <c r="AU44" s="3">
        <v>1.7000000000000001E-2</v>
      </c>
      <c r="AV44" s="3" t="s">
        <v>88</v>
      </c>
      <c r="AX44" s="8">
        <f t="shared" si="4"/>
        <v>0.33300000000000007</v>
      </c>
      <c r="AY44" s="3">
        <f t="shared" si="1"/>
        <v>333.00000000000006</v>
      </c>
      <c r="AZ44" s="65">
        <f t="shared" si="2"/>
        <v>7.1099999999999994E-4</v>
      </c>
    </row>
    <row r="45" spans="1:52" x14ac:dyDescent="0.3">
      <c r="A45" s="3" t="s">
        <v>111</v>
      </c>
      <c r="B45" s="3" t="s">
        <v>7</v>
      </c>
      <c r="C45" s="3" t="s">
        <v>142</v>
      </c>
      <c r="D45" s="21">
        <v>1142</v>
      </c>
      <c r="E45" s="3" t="s">
        <v>88</v>
      </c>
      <c r="F45" s="3">
        <v>8.9999999999999993E-3</v>
      </c>
      <c r="G45" s="3" t="s">
        <v>88</v>
      </c>
      <c r="H45" s="3" t="s">
        <v>88</v>
      </c>
      <c r="I45" s="3">
        <v>1.4E-2</v>
      </c>
      <c r="J45" s="3">
        <v>7.0000000000000001E-3</v>
      </c>
      <c r="K45" s="3">
        <v>1.4E-2</v>
      </c>
      <c r="L45" s="3">
        <v>7.0000000000000001E-3</v>
      </c>
      <c r="M45" s="3">
        <v>5.0000000000000001E-3</v>
      </c>
      <c r="N45" s="3">
        <v>7.0000000000000001E-3</v>
      </c>
      <c r="O45" s="3" t="s">
        <v>88</v>
      </c>
      <c r="P45" s="3">
        <v>6.0000000000000001E-3</v>
      </c>
      <c r="Q45" s="3" t="s">
        <v>88</v>
      </c>
      <c r="R45" s="3">
        <v>7.0000000000000001E-3</v>
      </c>
      <c r="S45" s="3">
        <v>5.0000000000000001E-3</v>
      </c>
      <c r="T45" s="3" t="s">
        <v>88</v>
      </c>
      <c r="U45" s="3" t="s">
        <v>88</v>
      </c>
      <c r="V45" s="3" t="s">
        <v>88</v>
      </c>
      <c r="W45" s="3" t="s">
        <v>88</v>
      </c>
      <c r="X45" s="3">
        <v>2.3E-2</v>
      </c>
      <c r="Y45" s="3" t="s">
        <v>88</v>
      </c>
      <c r="Z45" s="3" t="s">
        <v>88</v>
      </c>
      <c r="AA45" s="3" t="s">
        <v>88</v>
      </c>
      <c r="AB45" s="3" t="s">
        <v>88</v>
      </c>
      <c r="AC45" s="3" t="s">
        <v>88</v>
      </c>
      <c r="AD45" s="3" t="s">
        <v>88</v>
      </c>
      <c r="AE45" s="3" t="s">
        <v>88</v>
      </c>
      <c r="AF45" s="3" t="s">
        <v>88</v>
      </c>
      <c r="AG45" s="3" t="s">
        <v>88</v>
      </c>
      <c r="AH45" s="3" t="s">
        <v>88</v>
      </c>
      <c r="AI45" s="3" t="s">
        <v>88</v>
      </c>
      <c r="AJ45" s="3" t="s">
        <v>88</v>
      </c>
      <c r="AK45" s="3" t="s">
        <v>88</v>
      </c>
      <c r="AL45" s="3" t="s">
        <v>88</v>
      </c>
      <c r="AM45" s="3">
        <v>7.0000000000000001E-3</v>
      </c>
      <c r="AN45" s="3" t="s">
        <v>88</v>
      </c>
      <c r="AO45" s="3" t="s">
        <v>88</v>
      </c>
      <c r="AP45" s="3">
        <v>0.01</v>
      </c>
      <c r="AQ45" s="3">
        <v>1.4E-2</v>
      </c>
      <c r="AR45" s="3" t="s">
        <v>88</v>
      </c>
      <c r="AS45" s="3">
        <v>8.5999999999999993E-2</v>
      </c>
      <c r="AT45" s="3">
        <v>1.2999999999999999E-2</v>
      </c>
      <c r="AU45" s="3">
        <v>1.2E-2</v>
      </c>
      <c r="AV45" s="3">
        <v>6.0000000000000001E-3</v>
      </c>
      <c r="AX45" s="8">
        <f t="shared" si="4"/>
        <v>0.252</v>
      </c>
      <c r="AY45" s="3">
        <f t="shared" si="1"/>
        <v>252</v>
      </c>
      <c r="AZ45" s="65">
        <f t="shared" si="2"/>
        <v>7.9030000000000003E-3</v>
      </c>
    </row>
    <row r="46" spans="1:52" x14ac:dyDescent="0.3">
      <c r="A46" s="3" t="s">
        <v>112</v>
      </c>
      <c r="B46" s="3" t="s">
        <v>7</v>
      </c>
      <c r="C46" s="3" t="s">
        <v>142</v>
      </c>
      <c r="D46" s="21">
        <v>924</v>
      </c>
      <c r="E46" s="3" t="s">
        <v>88</v>
      </c>
      <c r="F46" s="3">
        <v>0.01</v>
      </c>
      <c r="G46" s="3" t="s">
        <v>88</v>
      </c>
      <c r="H46" s="3" t="s">
        <v>88</v>
      </c>
      <c r="I46" s="3">
        <v>1.2E-2</v>
      </c>
      <c r="J46" s="3">
        <v>8.9999999999999993E-3</v>
      </c>
      <c r="K46" s="3">
        <v>1.7000000000000001E-2</v>
      </c>
      <c r="L46" s="3">
        <v>1.6E-2</v>
      </c>
      <c r="M46" s="3">
        <v>2.8000000000000001E-2</v>
      </c>
      <c r="N46" s="3">
        <v>2.1999999999999999E-2</v>
      </c>
      <c r="O46" s="3">
        <v>1.9E-2</v>
      </c>
      <c r="P46" s="3">
        <v>1.7999999999999999E-2</v>
      </c>
      <c r="Q46" s="3">
        <v>1.4999999999999999E-2</v>
      </c>
      <c r="R46" s="3">
        <v>2.5999999999999999E-2</v>
      </c>
      <c r="S46" s="3">
        <v>6.0000000000000001E-3</v>
      </c>
      <c r="T46" s="3" t="s">
        <v>88</v>
      </c>
      <c r="U46" s="3" t="s">
        <v>88</v>
      </c>
      <c r="V46" s="3" t="s">
        <v>88</v>
      </c>
      <c r="W46" s="3" t="s">
        <v>88</v>
      </c>
      <c r="X46" s="3">
        <v>2.1999999999999999E-2</v>
      </c>
      <c r="Y46" s="3" t="s">
        <v>88</v>
      </c>
      <c r="Z46" s="3" t="s">
        <v>88</v>
      </c>
      <c r="AA46" s="3" t="s">
        <v>88</v>
      </c>
      <c r="AB46" s="3" t="s">
        <v>88</v>
      </c>
      <c r="AC46" s="3" t="s">
        <v>88</v>
      </c>
      <c r="AD46" s="3" t="s">
        <v>88</v>
      </c>
      <c r="AE46" s="3" t="s">
        <v>88</v>
      </c>
      <c r="AF46" s="3" t="s">
        <v>88</v>
      </c>
      <c r="AG46" s="3" t="s">
        <v>88</v>
      </c>
      <c r="AH46" s="3" t="s">
        <v>88</v>
      </c>
      <c r="AI46" s="3" t="s">
        <v>88</v>
      </c>
      <c r="AJ46" s="3" t="s">
        <v>88</v>
      </c>
      <c r="AK46" s="3" t="s">
        <v>88</v>
      </c>
      <c r="AL46" s="3" t="s">
        <v>88</v>
      </c>
      <c r="AM46" s="3">
        <v>2.7E-2</v>
      </c>
      <c r="AN46" s="3" t="s">
        <v>88</v>
      </c>
      <c r="AO46" s="3" t="s">
        <v>88</v>
      </c>
      <c r="AP46" s="3">
        <v>4.5999999999999999E-2</v>
      </c>
      <c r="AQ46" s="3">
        <v>1.6E-2</v>
      </c>
      <c r="AR46" s="3">
        <v>0.01</v>
      </c>
      <c r="AS46" s="3">
        <v>0.1</v>
      </c>
      <c r="AT46" s="3">
        <v>1.4999999999999999E-2</v>
      </c>
      <c r="AU46" s="3">
        <v>2.1999999999999999E-2</v>
      </c>
      <c r="AV46" s="3">
        <v>0.03</v>
      </c>
      <c r="AX46" s="8">
        <f t="shared" si="4"/>
        <v>0.4860000000000001</v>
      </c>
      <c r="AY46" s="3">
        <f t="shared" si="1"/>
        <v>486.00000000000011</v>
      </c>
      <c r="AZ46" s="65">
        <f t="shared" si="2"/>
        <v>2.8219999999999999E-2</v>
      </c>
    </row>
    <row r="47" spans="1:52" x14ac:dyDescent="0.3">
      <c r="A47" s="3" t="s">
        <v>113</v>
      </c>
      <c r="B47" s="3" t="s">
        <v>7</v>
      </c>
      <c r="C47" s="3" t="s">
        <v>142</v>
      </c>
      <c r="D47" s="21">
        <v>1006</v>
      </c>
      <c r="E47" s="3" t="s">
        <v>88</v>
      </c>
      <c r="F47" s="3">
        <v>1.7999999999999999E-2</v>
      </c>
      <c r="G47" s="3" t="s">
        <v>88</v>
      </c>
      <c r="H47" s="3" t="s">
        <v>88</v>
      </c>
      <c r="I47" s="3">
        <v>1.9E-2</v>
      </c>
      <c r="J47" s="3">
        <v>1.2E-2</v>
      </c>
      <c r="K47" s="3">
        <v>2.4E-2</v>
      </c>
      <c r="L47" s="3">
        <v>1.0999999999999999E-2</v>
      </c>
      <c r="M47" s="3">
        <v>7.0000000000000001E-3</v>
      </c>
      <c r="N47" s="3">
        <v>5.0000000000000001E-3</v>
      </c>
      <c r="O47" s="3">
        <v>8.0000000000000002E-3</v>
      </c>
      <c r="P47" s="3">
        <v>8.0000000000000002E-3</v>
      </c>
      <c r="Q47" s="3">
        <v>8.0000000000000002E-3</v>
      </c>
      <c r="R47" s="3">
        <v>6.0000000000000001E-3</v>
      </c>
      <c r="S47" s="3">
        <v>8.0000000000000002E-3</v>
      </c>
      <c r="T47" s="3" t="s">
        <v>88</v>
      </c>
      <c r="U47" s="3" t="s">
        <v>88</v>
      </c>
      <c r="V47" s="3" t="s">
        <v>88</v>
      </c>
      <c r="W47" s="3" t="s">
        <v>88</v>
      </c>
      <c r="X47" s="3">
        <v>3.6999999999999998E-2</v>
      </c>
      <c r="Y47" s="3" t="s">
        <v>88</v>
      </c>
      <c r="Z47" s="3" t="s">
        <v>88</v>
      </c>
      <c r="AA47" s="3" t="s">
        <v>88</v>
      </c>
      <c r="AB47" s="3" t="s">
        <v>88</v>
      </c>
      <c r="AC47" s="3" t="s">
        <v>88</v>
      </c>
      <c r="AD47" s="3" t="s">
        <v>88</v>
      </c>
      <c r="AE47" s="3" t="s">
        <v>88</v>
      </c>
      <c r="AF47" s="3" t="s">
        <v>88</v>
      </c>
      <c r="AG47" s="3" t="s">
        <v>88</v>
      </c>
      <c r="AH47" s="3" t="s">
        <v>88</v>
      </c>
      <c r="AI47" s="3" t="s">
        <v>88</v>
      </c>
      <c r="AJ47" s="3" t="s">
        <v>88</v>
      </c>
      <c r="AK47" s="3" t="s">
        <v>88</v>
      </c>
      <c r="AL47" s="3" t="s">
        <v>88</v>
      </c>
      <c r="AM47" s="3">
        <v>0.01</v>
      </c>
      <c r="AN47" s="3" t="s">
        <v>88</v>
      </c>
      <c r="AO47" s="3" t="s">
        <v>88</v>
      </c>
      <c r="AP47" s="3">
        <v>1.6E-2</v>
      </c>
      <c r="AQ47" s="3">
        <v>2.1999999999999999E-2</v>
      </c>
      <c r="AR47" s="3" t="s">
        <v>88</v>
      </c>
      <c r="AS47" s="3">
        <v>0.19</v>
      </c>
      <c r="AT47" s="3">
        <v>1.0999999999999999E-2</v>
      </c>
      <c r="AU47" s="3">
        <v>1.7999999999999999E-2</v>
      </c>
      <c r="AV47" s="3">
        <v>8.9999999999999993E-3</v>
      </c>
      <c r="AX47" s="8">
        <f t="shared" si="4"/>
        <v>0.44700000000000006</v>
      </c>
      <c r="AY47" s="3">
        <f t="shared" si="1"/>
        <v>447.00000000000006</v>
      </c>
      <c r="AZ47" s="65">
        <f t="shared" si="2"/>
        <v>6.7910000000000019E-3</v>
      </c>
    </row>
    <row r="48" spans="1:52" x14ac:dyDescent="0.3">
      <c r="A48" s="3" t="s">
        <v>114</v>
      </c>
      <c r="B48" s="3" t="s">
        <v>7</v>
      </c>
      <c r="C48" s="3" t="s">
        <v>142</v>
      </c>
      <c r="D48" s="21">
        <v>1594</v>
      </c>
      <c r="E48" s="3" t="s">
        <v>88</v>
      </c>
      <c r="F48" s="3">
        <v>5.0000000000000001E-3</v>
      </c>
      <c r="G48" s="3" t="s">
        <v>88</v>
      </c>
      <c r="H48" s="3" t="s">
        <v>88</v>
      </c>
      <c r="I48" s="3">
        <v>8.0000000000000002E-3</v>
      </c>
      <c r="J48" s="3" t="s">
        <v>88</v>
      </c>
      <c r="K48" s="3">
        <v>8.0000000000000002E-3</v>
      </c>
      <c r="L48" s="3">
        <v>6.0000000000000001E-3</v>
      </c>
      <c r="M48" s="3" t="s">
        <v>88</v>
      </c>
      <c r="N48" s="3">
        <v>5.0000000000000001E-3</v>
      </c>
      <c r="O48" s="3">
        <v>6.0000000000000001E-3</v>
      </c>
      <c r="P48" s="3">
        <v>5.0000000000000001E-3</v>
      </c>
      <c r="Q48" s="3" t="s">
        <v>88</v>
      </c>
      <c r="R48" s="3" t="s">
        <v>88</v>
      </c>
      <c r="S48" s="3" t="s">
        <v>88</v>
      </c>
      <c r="T48" s="3" t="s">
        <v>88</v>
      </c>
      <c r="U48" s="3" t="s">
        <v>88</v>
      </c>
      <c r="V48" s="3" t="s">
        <v>88</v>
      </c>
      <c r="W48" s="3" t="s">
        <v>88</v>
      </c>
      <c r="X48" s="3">
        <v>1.2999999999999999E-2</v>
      </c>
      <c r="Y48" s="3" t="s">
        <v>88</v>
      </c>
      <c r="Z48" s="3" t="s">
        <v>88</v>
      </c>
      <c r="AA48" s="3" t="s">
        <v>88</v>
      </c>
      <c r="AB48" s="3" t="s">
        <v>88</v>
      </c>
      <c r="AC48" s="3" t="s">
        <v>88</v>
      </c>
      <c r="AD48" s="3" t="s">
        <v>88</v>
      </c>
      <c r="AE48" s="3" t="s">
        <v>88</v>
      </c>
      <c r="AF48" s="3" t="s">
        <v>88</v>
      </c>
      <c r="AG48" s="3" t="s">
        <v>88</v>
      </c>
      <c r="AH48" s="3" t="s">
        <v>88</v>
      </c>
      <c r="AI48" s="3" t="s">
        <v>88</v>
      </c>
      <c r="AJ48" s="3" t="s">
        <v>88</v>
      </c>
      <c r="AK48" s="3" t="s">
        <v>88</v>
      </c>
      <c r="AL48" s="3" t="s">
        <v>88</v>
      </c>
      <c r="AM48" s="3" t="s">
        <v>88</v>
      </c>
      <c r="AN48" s="3" t="s">
        <v>88</v>
      </c>
      <c r="AO48" s="3" t="s">
        <v>88</v>
      </c>
      <c r="AP48" s="3">
        <v>8.9999999999999993E-3</v>
      </c>
      <c r="AQ48" s="3">
        <v>1.0999999999999999E-2</v>
      </c>
      <c r="AR48" s="3" t="s">
        <v>88</v>
      </c>
      <c r="AS48" s="3">
        <v>2.7E-2</v>
      </c>
      <c r="AT48" s="3">
        <v>1.7999999999999999E-2</v>
      </c>
      <c r="AU48" s="3">
        <v>1.2999999999999999E-2</v>
      </c>
      <c r="AV48" s="3" t="s">
        <v>88</v>
      </c>
      <c r="AX48" s="8">
        <f t="shared" si="4"/>
        <v>0.13399999999999998</v>
      </c>
      <c r="AY48" s="3">
        <f t="shared" si="1"/>
        <v>133.99999999999997</v>
      </c>
      <c r="AZ48" s="65">
        <f t="shared" si="2"/>
        <v>5.7010000000000003E-3</v>
      </c>
    </row>
    <row r="49" spans="1:52" x14ac:dyDescent="0.3">
      <c r="A49" s="3" t="s">
        <v>115</v>
      </c>
      <c r="B49" s="3" t="s">
        <v>7</v>
      </c>
      <c r="C49" s="3" t="s">
        <v>142</v>
      </c>
      <c r="D49" s="21">
        <v>792</v>
      </c>
      <c r="E49" s="3" t="s">
        <v>88</v>
      </c>
      <c r="F49" s="3" t="s">
        <v>88</v>
      </c>
      <c r="G49" s="3" t="s">
        <v>88</v>
      </c>
      <c r="H49" s="3" t="s">
        <v>88</v>
      </c>
      <c r="I49" s="3">
        <v>5.0000000000000001E-3</v>
      </c>
      <c r="J49" s="3" t="s">
        <v>88</v>
      </c>
      <c r="K49" s="3">
        <v>5.0000000000000001E-3</v>
      </c>
      <c r="L49" s="3" t="s">
        <v>88</v>
      </c>
      <c r="M49" s="3">
        <v>1.6E-2</v>
      </c>
      <c r="N49" s="3">
        <v>1.4999999999999999E-2</v>
      </c>
      <c r="O49" s="3">
        <v>1.0999999999999999E-2</v>
      </c>
      <c r="P49" s="3">
        <v>0.01</v>
      </c>
      <c r="Q49" s="3">
        <v>6.0000000000000001E-3</v>
      </c>
      <c r="R49" s="3">
        <v>0.01</v>
      </c>
      <c r="S49" s="3" t="s">
        <v>88</v>
      </c>
      <c r="T49" s="3" t="s">
        <v>88</v>
      </c>
      <c r="U49" s="3" t="s">
        <v>88</v>
      </c>
      <c r="V49" s="3" t="s">
        <v>88</v>
      </c>
      <c r="W49" s="3" t="s">
        <v>88</v>
      </c>
      <c r="X49" s="3">
        <v>5.0000000000000001E-3</v>
      </c>
      <c r="Y49" s="3" t="s">
        <v>88</v>
      </c>
      <c r="Z49" s="3" t="s">
        <v>88</v>
      </c>
      <c r="AA49" s="3" t="s">
        <v>88</v>
      </c>
      <c r="AB49" s="3" t="s">
        <v>88</v>
      </c>
      <c r="AC49" s="3" t="s">
        <v>88</v>
      </c>
      <c r="AD49" s="3" t="s">
        <v>88</v>
      </c>
      <c r="AE49" s="3" t="s">
        <v>88</v>
      </c>
      <c r="AF49" s="3" t="s">
        <v>88</v>
      </c>
      <c r="AG49" s="3" t="s">
        <v>88</v>
      </c>
      <c r="AH49" s="3" t="s">
        <v>88</v>
      </c>
      <c r="AI49" s="3" t="s">
        <v>88</v>
      </c>
      <c r="AJ49" s="3" t="s">
        <v>88</v>
      </c>
      <c r="AK49" s="3" t="s">
        <v>88</v>
      </c>
      <c r="AL49" s="3" t="s">
        <v>88</v>
      </c>
      <c r="AM49" s="3">
        <v>1.2E-2</v>
      </c>
      <c r="AN49" s="3" t="s">
        <v>88</v>
      </c>
      <c r="AO49" s="3" t="s">
        <v>88</v>
      </c>
      <c r="AP49" s="3">
        <v>1.4999999999999999E-2</v>
      </c>
      <c r="AQ49" s="3">
        <v>6.0000000000000001E-3</v>
      </c>
      <c r="AR49" s="3">
        <v>6.0000000000000001E-3</v>
      </c>
      <c r="AS49" s="3">
        <v>2.7E-2</v>
      </c>
      <c r="AT49" s="3">
        <v>1.0999999999999999E-2</v>
      </c>
      <c r="AU49" s="3">
        <v>7.0000000000000001E-3</v>
      </c>
      <c r="AV49" s="3">
        <v>1.0999999999999999E-2</v>
      </c>
      <c r="AX49" s="8">
        <f t="shared" si="4"/>
        <v>0.17800000000000005</v>
      </c>
      <c r="AY49" s="3">
        <f t="shared" si="1"/>
        <v>178.00000000000006</v>
      </c>
      <c r="AZ49" s="65">
        <f t="shared" si="2"/>
        <v>1.7923999999999999E-2</v>
      </c>
    </row>
    <row r="50" spans="1:52" x14ac:dyDescent="0.3">
      <c r="A50" s="3" t="s">
        <v>116</v>
      </c>
      <c r="B50" s="3" t="s">
        <v>7</v>
      </c>
      <c r="C50" s="3" t="s">
        <v>142</v>
      </c>
      <c r="D50" s="21">
        <v>860</v>
      </c>
      <c r="E50" s="3" t="s">
        <v>88</v>
      </c>
      <c r="F50" s="3" t="s">
        <v>88</v>
      </c>
      <c r="G50" s="3" t="s">
        <v>88</v>
      </c>
      <c r="H50" s="3" t="s">
        <v>88</v>
      </c>
      <c r="I50" s="3">
        <v>6.0000000000000001E-3</v>
      </c>
      <c r="J50" s="3" t="s">
        <v>88</v>
      </c>
      <c r="K50" s="3">
        <v>7.0000000000000001E-3</v>
      </c>
      <c r="L50" s="3">
        <v>6.0000000000000001E-3</v>
      </c>
      <c r="M50" s="3" t="s">
        <v>88</v>
      </c>
      <c r="N50" s="3" t="s">
        <v>88</v>
      </c>
      <c r="O50" s="3">
        <v>8.0000000000000002E-3</v>
      </c>
      <c r="P50" s="3" t="s">
        <v>88</v>
      </c>
      <c r="Q50" s="3" t="s">
        <v>88</v>
      </c>
      <c r="R50" s="3">
        <v>8.0000000000000002E-3</v>
      </c>
      <c r="S50" s="3" t="s">
        <v>88</v>
      </c>
      <c r="T50" s="3" t="s">
        <v>88</v>
      </c>
      <c r="U50" s="3" t="s">
        <v>88</v>
      </c>
      <c r="V50" s="3" t="s">
        <v>88</v>
      </c>
      <c r="W50" s="3" t="s">
        <v>88</v>
      </c>
      <c r="X50" s="3">
        <v>6.0000000000000001E-3</v>
      </c>
      <c r="Y50" s="3" t="s">
        <v>88</v>
      </c>
      <c r="Z50" s="3" t="s">
        <v>88</v>
      </c>
      <c r="AA50" s="3" t="s">
        <v>88</v>
      </c>
      <c r="AB50" s="3" t="s">
        <v>88</v>
      </c>
      <c r="AC50" s="3" t="s">
        <v>88</v>
      </c>
      <c r="AD50" s="3" t="s">
        <v>88</v>
      </c>
      <c r="AE50" s="3" t="s">
        <v>88</v>
      </c>
      <c r="AF50" s="3" t="s">
        <v>88</v>
      </c>
      <c r="AG50" s="3" t="s">
        <v>88</v>
      </c>
      <c r="AH50" s="3" t="s">
        <v>88</v>
      </c>
      <c r="AI50" s="3" t="s">
        <v>88</v>
      </c>
      <c r="AJ50" s="3" t="s">
        <v>88</v>
      </c>
      <c r="AK50" s="3" t="s">
        <v>88</v>
      </c>
      <c r="AL50" s="3" t="s">
        <v>88</v>
      </c>
      <c r="AM50" s="3" t="s">
        <v>88</v>
      </c>
      <c r="AN50" s="3" t="s">
        <v>88</v>
      </c>
      <c r="AO50" s="3" t="s">
        <v>88</v>
      </c>
      <c r="AP50" s="3">
        <v>8.9999999999999993E-3</v>
      </c>
      <c r="AQ50" s="3">
        <v>1.0999999999999999E-2</v>
      </c>
      <c r="AR50" s="3" t="s">
        <v>88</v>
      </c>
      <c r="AS50" s="3">
        <v>4.2000000000000003E-2</v>
      </c>
      <c r="AT50" s="3">
        <v>0.01</v>
      </c>
      <c r="AU50" s="3">
        <v>1.4999999999999999E-2</v>
      </c>
      <c r="AV50" s="3" t="s">
        <v>88</v>
      </c>
      <c r="AX50" s="8">
        <f t="shared" si="4"/>
        <v>0.128</v>
      </c>
      <c r="AY50" s="3">
        <f t="shared" si="1"/>
        <v>128</v>
      </c>
      <c r="AZ50" s="65">
        <f t="shared" si="2"/>
        <v>1.702E-3</v>
      </c>
    </row>
    <row r="51" spans="1:52" x14ac:dyDescent="0.3">
      <c r="A51" s="3" t="s">
        <v>117</v>
      </c>
      <c r="B51" s="3" t="s">
        <v>7</v>
      </c>
      <c r="C51" s="3" t="s">
        <v>142</v>
      </c>
      <c r="D51" s="21">
        <v>1535</v>
      </c>
      <c r="E51" s="3" t="s">
        <v>88</v>
      </c>
      <c r="F51" s="3" t="s">
        <v>88</v>
      </c>
      <c r="G51" s="3" t="s">
        <v>88</v>
      </c>
      <c r="H51" s="3" t="s">
        <v>88</v>
      </c>
      <c r="I51" s="3">
        <v>8.0000000000000002E-3</v>
      </c>
      <c r="J51" s="3">
        <v>1.0999999999999999E-2</v>
      </c>
      <c r="K51" s="3">
        <v>7.0000000000000001E-3</v>
      </c>
      <c r="L51" s="3">
        <v>1.4E-2</v>
      </c>
      <c r="M51" s="3" t="s">
        <v>88</v>
      </c>
      <c r="N51" s="3" t="s">
        <v>88</v>
      </c>
      <c r="O51" s="3" t="s">
        <v>88</v>
      </c>
      <c r="P51" s="3">
        <v>6.0000000000000001E-3</v>
      </c>
      <c r="Q51" s="3" t="s">
        <v>88</v>
      </c>
      <c r="R51" s="3" t="s">
        <v>88</v>
      </c>
      <c r="S51" s="3" t="s">
        <v>88</v>
      </c>
      <c r="T51" s="3" t="s">
        <v>88</v>
      </c>
      <c r="U51" s="3" t="s">
        <v>88</v>
      </c>
      <c r="V51" s="3" t="s">
        <v>88</v>
      </c>
      <c r="W51" s="3" t="s">
        <v>88</v>
      </c>
      <c r="X51" s="3">
        <v>8.0000000000000002E-3</v>
      </c>
      <c r="Y51" s="3" t="s">
        <v>88</v>
      </c>
      <c r="Z51" s="3" t="s">
        <v>88</v>
      </c>
      <c r="AA51" s="3" t="s">
        <v>88</v>
      </c>
      <c r="AB51" s="3" t="s">
        <v>88</v>
      </c>
      <c r="AC51" s="3">
        <v>6.0000000000000001E-3</v>
      </c>
      <c r="AD51" s="3" t="s">
        <v>88</v>
      </c>
      <c r="AE51" s="3" t="s">
        <v>88</v>
      </c>
      <c r="AF51" s="3" t="s">
        <v>88</v>
      </c>
      <c r="AG51" s="3" t="s">
        <v>88</v>
      </c>
      <c r="AH51" s="3" t="s">
        <v>88</v>
      </c>
      <c r="AI51" s="3" t="s">
        <v>88</v>
      </c>
      <c r="AJ51" s="3" t="s">
        <v>88</v>
      </c>
      <c r="AK51" s="3" t="s">
        <v>88</v>
      </c>
      <c r="AL51" s="3" t="s">
        <v>88</v>
      </c>
      <c r="AM51" s="3" t="s">
        <v>88</v>
      </c>
      <c r="AN51" s="3" t="s">
        <v>88</v>
      </c>
      <c r="AO51" s="3" t="s">
        <v>88</v>
      </c>
      <c r="AP51" s="3">
        <v>1.4E-2</v>
      </c>
      <c r="AQ51" s="3">
        <v>1.2E-2</v>
      </c>
      <c r="AR51" s="3" t="s">
        <v>88</v>
      </c>
      <c r="AS51" s="3">
        <v>4.2000000000000003E-2</v>
      </c>
      <c r="AT51" s="3">
        <v>0.01</v>
      </c>
      <c r="AU51" s="3">
        <v>1.2E-2</v>
      </c>
      <c r="AV51" s="3">
        <v>7.0000000000000001E-3</v>
      </c>
      <c r="AX51" s="8">
        <f t="shared" si="4"/>
        <v>0.15700000000000003</v>
      </c>
      <c r="AY51" s="3">
        <f t="shared" si="1"/>
        <v>157.00000000000003</v>
      </c>
      <c r="AZ51" s="65">
        <f t="shared" si="2"/>
        <v>2.03E-4</v>
      </c>
    </row>
    <row r="52" spans="1:52" x14ac:dyDescent="0.3">
      <c r="A52" s="3" t="s">
        <v>118</v>
      </c>
      <c r="B52" s="3" t="s">
        <v>7</v>
      </c>
      <c r="C52" s="3" t="s">
        <v>142</v>
      </c>
      <c r="D52" s="21">
        <v>1185</v>
      </c>
      <c r="E52" s="3" t="s">
        <v>88</v>
      </c>
      <c r="F52" s="3">
        <v>1.2999999999999999E-2</v>
      </c>
      <c r="G52" s="3" t="s">
        <v>88</v>
      </c>
      <c r="H52" s="3" t="s">
        <v>88</v>
      </c>
      <c r="I52" s="3">
        <v>1.7999999999999999E-2</v>
      </c>
      <c r="J52" s="3">
        <v>1.7000000000000001E-2</v>
      </c>
      <c r="K52" s="3">
        <v>1.7999999999999999E-2</v>
      </c>
      <c r="L52" s="3">
        <v>1.4999999999999999E-2</v>
      </c>
      <c r="M52" s="3" t="s">
        <v>88</v>
      </c>
      <c r="N52" s="3" t="s">
        <v>88</v>
      </c>
      <c r="O52" s="3" t="s">
        <v>88</v>
      </c>
      <c r="P52" s="3" t="s">
        <v>88</v>
      </c>
      <c r="Q52" s="3" t="s">
        <v>88</v>
      </c>
      <c r="R52" s="3" t="s">
        <v>88</v>
      </c>
      <c r="S52" s="3">
        <v>8.9999999999999993E-3</v>
      </c>
      <c r="T52" s="3" t="s">
        <v>88</v>
      </c>
      <c r="U52" s="3" t="s">
        <v>88</v>
      </c>
      <c r="V52" s="3" t="s">
        <v>88</v>
      </c>
      <c r="W52" s="3" t="s">
        <v>88</v>
      </c>
      <c r="X52" s="3">
        <v>3.1E-2</v>
      </c>
      <c r="Y52" s="3" t="s">
        <v>88</v>
      </c>
      <c r="Z52" s="3" t="s">
        <v>88</v>
      </c>
      <c r="AA52" s="3" t="s">
        <v>88</v>
      </c>
      <c r="AB52" s="3" t="s">
        <v>88</v>
      </c>
      <c r="AC52" s="3">
        <v>1.4999999999999999E-2</v>
      </c>
      <c r="AD52" s="3" t="s">
        <v>88</v>
      </c>
      <c r="AE52" s="3" t="s">
        <v>88</v>
      </c>
      <c r="AF52" s="3" t="s">
        <v>88</v>
      </c>
      <c r="AG52" s="3" t="s">
        <v>88</v>
      </c>
      <c r="AH52" s="3" t="s">
        <v>88</v>
      </c>
      <c r="AI52" s="3" t="s">
        <v>88</v>
      </c>
      <c r="AJ52" s="3" t="s">
        <v>88</v>
      </c>
      <c r="AK52" s="3" t="s">
        <v>88</v>
      </c>
      <c r="AL52" s="3" t="s">
        <v>88</v>
      </c>
      <c r="AM52" s="3" t="s">
        <v>88</v>
      </c>
      <c r="AN52" s="3" t="s">
        <v>88</v>
      </c>
      <c r="AO52" s="3" t="s">
        <v>88</v>
      </c>
      <c r="AP52" s="3">
        <v>8.9999999999999993E-3</v>
      </c>
      <c r="AQ52" s="3">
        <v>0.03</v>
      </c>
      <c r="AR52" s="3" t="s">
        <v>88</v>
      </c>
      <c r="AS52" s="3">
        <v>0.11</v>
      </c>
      <c r="AT52" s="3">
        <v>0.01</v>
      </c>
      <c r="AU52" s="3">
        <v>1.7000000000000001E-2</v>
      </c>
      <c r="AV52" s="3" t="s">
        <v>88</v>
      </c>
      <c r="AX52" s="8">
        <f t="shared" si="4"/>
        <v>0.31200000000000006</v>
      </c>
      <c r="AY52" s="3">
        <f t="shared" si="1"/>
        <v>312.00000000000006</v>
      </c>
      <c r="AZ52" s="65">
        <f t="shared" si="2"/>
        <v>2.41E-4</v>
      </c>
    </row>
    <row r="53" spans="1:52" s="11" customFormat="1" x14ac:dyDescent="0.3">
      <c r="A53" s="11" t="s">
        <v>25</v>
      </c>
      <c r="B53" s="11" t="s">
        <v>15</v>
      </c>
      <c r="C53" s="11" t="s">
        <v>143</v>
      </c>
      <c r="D53" s="23">
        <v>744</v>
      </c>
      <c r="E53" s="12" t="s">
        <v>86</v>
      </c>
      <c r="F53" s="12" t="s">
        <v>86</v>
      </c>
      <c r="G53" s="12" t="s">
        <v>86</v>
      </c>
      <c r="H53" s="12" t="s">
        <v>86</v>
      </c>
      <c r="I53" s="12" t="s">
        <v>86</v>
      </c>
      <c r="J53" s="12" t="s">
        <v>86</v>
      </c>
      <c r="K53" s="12" t="s">
        <v>86</v>
      </c>
      <c r="L53" s="12" t="s">
        <v>86</v>
      </c>
      <c r="M53" s="12" t="s">
        <v>86</v>
      </c>
      <c r="N53" s="12" t="s">
        <v>86</v>
      </c>
      <c r="O53" s="12" t="s">
        <v>86</v>
      </c>
      <c r="P53" s="12" t="s">
        <v>86</v>
      </c>
      <c r="Q53" s="12" t="s">
        <v>86</v>
      </c>
      <c r="R53" s="12" t="s">
        <v>86</v>
      </c>
      <c r="S53" s="12" t="s">
        <v>86</v>
      </c>
      <c r="T53" s="12" t="s">
        <v>86</v>
      </c>
      <c r="U53" s="12" t="s">
        <v>86</v>
      </c>
      <c r="V53" s="12" t="s">
        <v>86</v>
      </c>
      <c r="W53" s="12" t="s">
        <v>86</v>
      </c>
      <c r="X53" s="12" t="s">
        <v>86</v>
      </c>
      <c r="Y53" s="12" t="s">
        <v>86</v>
      </c>
      <c r="Z53" s="12" t="s">
        <v>86</v>
      </c>
      <c r="AA53" s="12" t="s">
        <v>86</v>
      </c>
      <c r="AB53" s="12" t="s">
        <v>86</v>
      </c>
      <c r="AC53" s="12" t="s">
        <v>86</v>
      </c>
      <c r="AD53" s="12" t="s">
        <v>86</v>
      </c>
      <c r="AE53" s="12" t="s">
        <v>86</v>
      </c>
      <c r="AF53" s="12" t="s">
        <v>86</v>
      </c>
      <c r="AG53" s="12" t="s">
        <v>86</v>
      </c>
      <c r="AH53" s="12" t="s">
        <v>86</v>
      </c>
      <c r="AI53" s="12" t="s">
        <v>86</v>
      </c>
      <c r="AJ53" s="12" t="s">
        <v>86</v>
      </c>
      <c r="AK53" s="12" t="s">
        <v>86</v>
      </c>
      <c r="AL53" s="12" t="s">
        <v>86</v>
      </c>
      <c r="AM53" s="12" t="s">
        <v>86</v>
      </c>
      <c r="AN53" s="12" t="s">
        <v>86</v>
      </c>
      <c r="AO53" s="12" t="s">
        <v>86</v>
      </c>
      <c r="AP53" s="12" t="s">
        <v>86</v>
      </c>
      <c r="AQ53" s="12" t="s">
        <v>86</v>
      </c>
      <c r="AR53" s="12" t="s">
        <v>86</v>
      </c>
      <c r="AS53" s="12">
        <v>2.5999999999999999E-2</v>
      </c>
      <c r="AT53" s="12" t="s">
        <v>86</v>
      </c>
      <c r="AU53" s="12" t="s">
        <v>86</v>
      </c>
      <c r="AV53" s="12" t="s">
        <v>86</v>
      </c>
      <c r="AW53" s="12"/>
      <c r="AX53" s="13">
        <f>SUM(E53:AV53)</f>
        <v>2.5999999999999999E-2</v>
      </c>
      <c r="AY53" s="3">
        <f t="shared" si="1"/>
        <v>26</v>
      </c>
      <c r="AZ53" s="65">
        <f t="shared" si="2"/>
        <v>0</v>
      </c>
    </row>
    <row r="54" spans="1:52" x14ac:dyDescent="0.3">
      <c r="A54" s="5" t="s">
        <v>26</v>
      </c>
      <c r="B54" s="3" t="s">
        <v>15</v>
      </c>
      <c r="C54" s="11" t="s">
        <v>143</v>
      </c>
      <c r="D54" s="22">
        <v>726</v>
      </c>
      <c r="E54" s="9" t="s">
        <v>86</v>
      </c>
      <c r="F54" s="9" t="s">
        <v>86</v>
      </c>
      <c r="G54" s="9" t="s">
        <v>86</v>
      </c>
      <c r="H54" s="9" t="s">
        <v>86</v>
      </c>
      <c r="I54" s="9" t="s">
        <v>86</v>
      </c>
      <c r="J54" s="9" t="s">
        <v>86</v>
      </c>
      <c r="K54" s="9" t="s">
        <v>86</v>
      </c>
      <c r="L54" s="9" t="s">
        <v>86</v>
      </c>
      <c r="M54" s="9" t="s">
        <v>86</v>
      </c>
      <c r="N54" s="9" t="s">
        <v>86</v>
      </c>
      <c r="O54" s="9" t="s">
        <v>86</v>
      </c>
      <c r="P54" s="9" t="s">
        <v>86</v>
      </c>
      <c r="Q54" s="9" t="s">
        <v>86</v>
      </c>
      <c r="R54" s="9" t="s">
        <v>86</v>
      </c>
      <c r="S54" s="9" t="s">
        <v>86</v>
      </c>
      <c r="T54" s="9" t="s">
        <v>86</v>
      </c>
      <c r="U54" s="9" t="s">
        <v>86</v>
      </c>
      <c r="V54" s="9" t="s">
        <v>86</v>
      </c>
      <c r="W54" s="9" t="s">
        <v>86</v>
      </c>
      <c r="X54" s="9" t="s">
        <v>86</v>
      </c>
      <c r="Y54" s="9" t="s">
        <v>86</v>
      </c>
      <c r="Z54" s="9" t="s">
        <v>86</v>
      </c>
      <c r="AA54" s="9" t="s">
        <v>86</v>
      </c>
      <c r="AB54" s="9" t="s">
        <v>86</v>
      </c>
      <c r="AC54" s="9" t="s">
        <v>86</v>
      </c>
      <c r="AD54" s="9" t="s">
        <v>86</v>
      </c>
      <c r="AE54" s="9" t="s">
        <v>86</v>
      </c>
      <c r="AF54" s="9" t="s">
        <v>86</v>
      </c>
      <c r="AG54" s="9" t="s">
        <v>86</v>
      </c>
      <c r="AH54" s="9" t="s">
        <v>86</v>
      </c>
      <c r="AI54" s="9" t="s">
        <v>86</v>
      </c>
      <c r="AJ54" s="9" t="s">
        <v>86</v>
      </c>
      <c r="AK54" s="9" t="s">
        <v>86</v>
      </c>
      <c r="AL54" s="9" t="s">
        <v>86</v>
      </c>
      <c r="AM54" s="9" t="s">
        <v>86</v>
      </c>
      <c r="AN54" s="9" t="s">
        <v>86</v>
      </c>
      <c r="AO54" s="9" t="s">
        <v>86</v>
      </c>
      <c r="AP54" s="9" t="s">
        <v>86</v>
      </c>
      <c r="AQ54" s="9" t="s">
        <v>86</v>
      </c>
      <c r="AR54" s="9" t="s">
        <v>86</v>
      </c>
      <c r="AS54" s="9">
        <v>1.4E-2</v>
      </c>
      <c r="AT54" s="9" t="s">
        <v>86</v>
      </c>
      <c r="AU54" s="9" t="s">
        <v>86</v>
      </c>
      <c r="AV54" s="9" t="s">
        <v>86</v>
      </c>
      <c r="AW54" s="9"/>
      <c r="AX54" s="10">
        <f>SUM(E54:AV54)</f>
        <v>1.4E-2</v>
      </c>
      <c r="AY54" s="3">
        <f t="shared" si="1"/>
        <v>14</v>
      </c>
      <c r="AZ54" s="65">
        <f t="shared" si="2"/>
        <v>0</v>
      </c>
    </row>
    <row r="55" spans="1:52" x14ac:dyDescent="0.3">
      <c r="AY55" s="3">
        <f t="shared" si="1"/>
        <v>0</v>
      </c>
      <c r="AZ55" s="65">
        <f t="shared" si="2"/>
        <v>0</v>
      </c>
    </row>
    <row r="56" spans="1:52" x14ac:dyDescent="0.3">
      <c r="A56" s="3" t="s">
        <v>32</v>
      </c>
      <c r="B56" s="3" t="s">
        <v>7</v>
      </c>
      <c r="C56" s="3" t="s">
        <v>142</v>
      </c>
      <c r="D56" s="22">
        <v>1564</v>
      </c>
      <c r="E56" s="9" t="s">
        <v>86</v>
      </c>
      <c r="F56" s="9" t="s">
        <v>86</v>
      </c>
      <c r="G56" s="9" t="s">
        <v>86</v>
      </c>
      <c r="H56" s="9" t="s">
        <v>86</v>
      </c>
      <c r="I56" s="9" t="s">
        <v>86</v>
      </c>
      <c r="J56" s="9" t="s">
        <v>86</v>
      </c>
      <c r="K56" s="9" t="s">
        <v>86</v>
      </c>
      <c r="L56" s="9" t="s">
        <v>86</v>
      </c>
      <c r="M56" s="9" t="s">
        <v>86</v>
      </c>
      <c r="N56" s="9" t="s">
        <v>86</v>
      </c>
      <c r="O56" s="9" t="s">
        <v>86</v>
      </c>
      <c r="P56" s="9" t="s">
        <v>86</v>
      </c>
      <c r="Q56" s="9" t="s">
        <v>86</v>
      </c>
      <c r="R56" s="9" t="s">
        <v>86</v>
      </c>
      <c r="S56" s="9" t="s">
        <v>86</v>
      </c>
      <c r="T56" s="9" t="s">
        <v>86</v>
      </c>
      <c r="U56" s="9" t="s">
        <v>86</v>
      </c>
      <c r="V56" s="9" t="s">
        <v>86</v>
      </c>
      <c r="W56" s="9" t="s">
        <v>86</v>
      </c>
      <c r="X56" s="9" t="s">
        <v>86</v>
      </c>
      <c r="Y56" s="9" t="s">
        <v>86</v>
      </c>
      <c r="Z56" s="9" t="s">
        <v>86</v>
      </c>
      <c r="AA56" s="9" t="s">
        <v>86</v>
      </c>
      <c r="AB56" s="9" t="s">
        <v>86</v>
      </c>
      <c r="AC56" s="9" t="s">
        <v>86</v>
      </c>
      <c r="AD56" s="9" t="s">
        <v>86</v>
      </c>
      <c r="AE56" s="9" t="s">
        <v>86</v>
      </c>
      <c r="AF56" s="9" t="s">
        <v>86</v>
      </c>
      <c r="AG56" s="9" t="s">
        <v>86</v>
      </c>
      <c r="AH56" s="9" t="s">
        <v>86</v>
      </c>
      <c r="AI56" s="9" t="s">
        <v>86</v>
      </c>
      <c r="AJ56" s="9" t="s">
        <v>86</v>
      </c>
      <c r="AK56" s="9" t="s">
        <v>86</v>
      </c>
      <c r="AL56" s="9" t="s">
        <v>86</v>
      </c>
      <c r="AM56" s="9" t="s">
        <v>86</v>
      </c>
      <c r="AN56" s="9" t="s">
        <v>86</v>
      </c>
      <c r="AO56" s="9" t="s">
        <v>86</v>
      </c>
      <c r="AP56" s="9" t="s">
        <v>86</v>
      </c>
      <c r="AQ56" s="9" t="s">
        <v>86</v>
      </c>
      <c r="AR56" s="9" t="s">
        <v>86</v>
      </c>
      <c r="AS56" s="9" t="s">
        <v>86</v>
      </c>
      <c r="AT56" s="9" t="s">
        <v>86</v>
      </c>
      <c r="AU56" s="9" t="s">
        <v>86</v>
      </c>
      <c r="AV56" s="9" t="s">
        <v>86</v>
      </c>
      <c r="AW56" s="9"/>
      <c r="AX56" s="10">
        <f t="shared" ref="AX56:AX59" si="5">SUM(E56:AV56)</f>
        <v>0</v>
      </c>
      <c r="AY56" s="3">
        <f t="shared" si="1"/>
        <v>0</v>
      </c>
      <c r="AZ56" s="65">
        <f t="shared" si="2"/>
        <v>0</v>
      </c>
    </row>
    <row r="57" spans="1:52" x14ac:dyDescent="0.3">
      <c r="A57" s="3" t="s">
        <v>33</v>
      </c>
      <c r="B57" s="3" t="s">
        <v>7</v>
      </c>
      <c r="C57" s="3" t="s">
        <v>142</v>
      </c>
      <c r="D57" s="22">
        <v>828</v>
      </c>
      <c r="E57" s="9" t="s">
        <v>86</v>
      </c>
      <c r="F57" s="9" t="s">
        <v>86</v>
      </c>
      <c r="G57" s="9" t="s">
        <v>86</v>
      </c>
      <c r="H57" s="9" t="s">
        <v>86</v>
      </c>
      <c r="I57" s="9" t="s">
        <v>86</v>
      </c>
      <c r="J57" s="9" t="s">
        <v>86</v>
      </c>
      <c r="K57" s="9" t="s">
        <v>86</v>
      </c>
      <c r="L57" s="9" t="s">
        <v>86</v>
      </c>
      <c r="M57" s="9" t="s">
        <v>86</v>
      </c>
      <c r="N57" s="9">
        <v>1.0999999999999999E-2</v>
      </c>
      <c r="O57" s="9" t="s">
        <v>86</v>
      </c>
      <c r="P57" s="9" t="s">
        <v>86</v>
      </c>
      <c r="Q57" s="9" t="s">
        <v>86</v>
      </c>
      <c r="R57" s="9" t="s">
        <v>86</v>
      </c>
      <c r="S57" s="9" t="s">
        <v>86</v>
      </c>
      <c r="T57" s="9" t="s">
        <v>86</v>
      </c>
      <c r="U57" s="9" t="s">
        <v>86</v>
      </c>
      <c r="V57" s="9" t="s">
        <v>86</v>
      </c>
      <c r="W57" s="9" t="s">
        <v>86</v>
      </c>
      <c r="X57" s="9" t="s">
        <v>86</v>
      </c>
      <c r="Y57" s="9" t="s">
        <v>86</v>
      </c>
      <c r="Z57" s="9" t="s">
        <v>86</v>
      </c>
      <c r="AA57" s="9" t="s">
        <v>86</v>
      </c>
      <c r="AB57" s="9" t="s">
        <v>86</v>
      </c>
      <c r="AC57" s="9" t="s">
        <v>86</v>
      </c>
      <c r="AD57" s="9" t="s">
        <v>86</v>
      </c>
      <c r="AE57" s="9" t="s">
        <v>86</v>
      </c>
      <c r="AF57" s="9" t="s">
        <v>86</v>
      </c>
      <c r="AG57" s="9" t="s">
        <v>86</v>
      </c>
      <c r="AH57" s="9" t="s">
        <v>86</v>
      </c>
      <c r="AI57" s="9" t="s">
        <v>86</v>
      </c>
      <c r="AJ57" s="9" t="s">
        <v>86</v>
      </c>
      <c r="AK57" s="9" t="s">
        <v>86</v>
      </c>
      <c r="AL57" s="9" t="s">
        <v>86</v>
      </c>
      <c r="AM57" s="9" t="s">
        <v>86</v>
      </c>
      <c r="AN57" s="9" t="s">
        <v>86</v>
      </c>
      <c r="AO57" s="9" t="s">
        <v>86</v>
      </c>
      <c r="AP57" s="9" t="s">
        <v>86</v>
      </c>
      <c r="AQ57" s="9" t="s">
        <v>86</v>
      </c>
      <c r="AR57" s="9" t="s">
        <v>86</v>
      </c>
      <c r="AS57" s="9" t="s">
        <v>86</v>
      </c>
      <c r="AT57" s="9" t="s">
        <v>86</v>
      </c>
      <c r="AU57" s="9" t="s">
        <v>86</v>
      </c>
      <c r="AV57" s="9" t="s">
        <v>86</v>
      </c>
      <c r="AW57" s="9"/>
      <c r="AX57" s="10">
        <f t="shared" si="5"/>
        <v>1.0999999999999999E-2</v>
      </c>
      <c r="AY57" s="3">
        <f t="shared" si="1"/>
        <v>11</v>
      </c>
      <c r="AZ57" s="65">
        <f t="shared" si="2"/>
        <v>1.0999999999999999E-2</v>
      </c>
    </row>
    <row r="58" spans="1:52" x14ac:dyDescent="0.3">
      <c r="A58" s="3" t="s">
        <v>34</v>
      </c>
      <c r="B58" s="3" t="s">
        <v>7</v>
      </c>
      <c r="C58" s="3" t="s">
        <v>142</v>
      </c>
      <c r="D58" s="22">
        <v>972</v>
      </c>
      <c r="E58" s="9" t="s">
        <v>86</v>
      </c>
      <c r="F58" s="9" t="s">
        <v>86</v>
      </c>
      <c r="G58" s="9" t="s">
        <v>86</v>
      </c>
      <c r="H58" s="9" t="s">
        <v>86</v>
      </c>
      <c r="I58" s="9" t="s">
        <v>86</v>
      </c>
      <c r="J58" s="9" t="s">
        <v>86</v>
      </c>
      <c r="K58" s="9" t="s">
        <v>86</v>
      </c>
      <c r="L58" s="9" t="s">
        <v>86</v>
      </c>
      <c r="M58" s="9" t="s">
        <v>86</v>
      </c>
      <c r="N58" s="9">
        <v>0.19</v>
      </c>
      <c r="O58" s="9" t="s">
        <v>86</v>
      </c>
      <c r="P58" s="9" t="s">
        <v>86</v>
      </c>
      <c r="Q58" s="9" t="s">
        <v>86</v>
      </c>
      <c r="R58" s="9" t="s">
        <v>86</v>
      </c>
      <c r="S58" s="9" t="s">
        <v>86</v>
      </c>
      <c r="T58" s="9" t="s">
        <v>86</v>
      </c>
      <c r="U58" s="9" t="s">
        <v>86</v>
      </c>
      <c r="V58" s="9" t="s">
        <v>86</v>
      </c>
      <c r="W58" s="9" t="s">
        <v>86</v>
      </c>
      <c r="X58" s="9" t="s">
        <v>86</v>
      </c>
      <c r="Y58" s="9" t="s">
        <v>86</v>
      </c>
      <c r="Z58" s="9" t="s">
        <v>86</v>
      </c>
      <c r="AA58" s="9" t="s">
        <v>86</v>
      </c>
      <c r="AB58" s="9" t="s">
        <v>86</v>
      </c>
      <c r="AC58" s="9" t="s">
        <v>86</v>
      </c>
      <c r="AD58" s="9" t="s">
        <v>86</v>
      </c>
      <c r="AE58" s="9" t="s">
        <v>86</v>
      </c>
      <c r="AF58" s="9" t="s">
        <v>86</v>
      </c>
      <c r="AG58" s="9" t="s">
        <v>86</v>
      </c>
      <c r="AH58" s="9" t="s">
        <v>86</v>
      </c>
      <c r="AI58" s="9" t="s">
        <v>86</v>
      </c>
      <c r="AJ58" s="9" t="s">
        <v>86</v>
      </c>
      <c r="AK58" s="9" t="s">
        <v>86</v>
      </c>
      <c r="AL58" s="9" t="s">
        <v>86</v>
      </c>
      <c r="AM58" s="9" t="s">
        <v>86</v>
      </c>
      <c r="AN58" s="9" t="s">
        <v>86</v>
      </c>
      <c r="AO58" s="9" t="s">
        <v>86</v>
      </c>
      <c r="AP58" s="9" t="s">
        <v>86</v>
      </c>
      <c r="AQ58" s="9" t="s">
        <v>86</v>
      </c>
      <c r="AR58" s="9" t="s">
        <v>86</v>
      </c>
      <c r="AS58" s="9" t="s">
        <v>86</v>
      </c>
      <c r="AT58" s="9" t="s">
        <v>86</v>
      </c>
      <c r="AU58" s="9" t="s">
        <v>86</v>
      </c>
      <c r="AV58" s="9" t="s">
        <v>86</v>
      </c>
      <c r="AW58" s="9"/>
      <c r="AX58" s="10">
        <f t="shared" si="5"/>
        <v>0.19</v>
      </c>
      <c r="AY58" s="3">
        <f t="shared" si="1"/>
        <v>190</v>
      </c>
      <c r="AZ58" s="65">
        <f t="shared" si="2"/>
        <v>0.19</v>
      </c>
    </row>
    <row r="59" spans="1:52" x14ac:dyDescent="0.3">
      <c r="A59" s="3" t="s">
        <v>35</v>
      </c>
      <c r="B59" s="3" t="s">
        <v>7</v>
      </c>
      <c r="C59" s="3" t="s">
        <v>142</v>
      </c>
      <c r="D59" s="22">
        <v>748</v>
      </c>
      <c r="E59" s="9" t="s">
        <v>86</v>
      </c>
      <c r="F59" s="9" t="s">
        <v>86</v>
      </c>
      <c r="G59" s="9" t="s">
        <v>86</v>
      </c>
      <c r="H59" s="9" t="s">
        <v>86</v>
      </c>
      <c r="I59" s="9" t="s">
        <v>86</v>
      </c>
      <c r="J59" s="9" t="s">
        <v>86</v>
      </c>
      <c r="K59" s="9" t="s">
        <v>86</v>
      </c>
      <c r="L59" s="9" t="s">
        <v>86</v>
      </c>
      <c r="M59" s="9" t="s">
        <v>86</v>
      </c>
      <c r="N59" s="9">
        <v>5.6000000000000001E-2</v>
      </c>
      <c r="O59" s="9" t="s">
        <v>86</v>
      </c>
      <c r="P59" s="9" t="s">
        <v>86</v>
      </c>
      <c r="Q59" s="9" t="s">
        <v>86</v>
      </c>
      <c r="R59" s="9" t="s">
        <v>86</v>
      </c>
      <c r="S59" s="9" t="s">
        <v>86</v>
      </c>
      <c r="T59" s="9" t="s">
        <v>86</v>
      </c>
      <c r="U59" s="9" t="s">
        <v>86</v>
      </c>
      <c r="V59" s="9" t="s">
        <v>86</v>
      </c>
      <c r="W59" s="9" t="s">
        <v>86</v>
      </c>
      <c r="X59" s="9" t="s">
        <v>86</v>
      </c>
      <c r="Y59" s="9" t="s">
        <v>86</v>
      </c>
      <c r="Z59" s="9" t="s">
        <v>86</v>
      </c>
      <c r="AA59" s="9" t="s">
        <v>86</v>
      </c>
      <c r="AB59" s="9" t="s">
        <v>86</v>
      </c>
      <c r="AC59" s="9" t="s">
        <v>86</v>
      </c>
      <c r="AD59" s="9" t="s">
        <v>86</v>
      </c>
      <c r="AE59" s="9" t="s">
        <v>86</v>
      </c>
      <c r="AF59" s="9" t="s">
        <v>86</v>
      </c>
      <c r="AG59" s="9" t="s">
        <v>86</v>
      </c>
      <c r="AH59" s="9" t="s">
        <v>86</v>
      </c>
      <c r="AI59" s="9" t="s">
        <v>86</v>
      </c>
      <c r="AJ59" s="9" t="s">
        <v>86</v>
      </c>
      <c r="AK59" s="9" t="s">
        <v>86</v>
      </c>
      <c r="AL59" s="9" t="s">
        <v>86</v>
      </c>
      <c r="AM59" s="9" t="s">
        <v>86</v>
      </c>
      <c r="AN59" s="9" t="s">
        <v>86</v>
      </c>
      <c r="AO59" s="9" t="s">
        <v>86</v>
      </c>
      <c r="AP59" s="9" t="s">
        <v>86</v>
      </c>
      <c r="AQ59" s="9" t="s">
        <v>86</v>
      </c>
      <c r="AR59" s="9" t="s">
        <v>86</v>
      </c>
      <c r="AS59" s="9" t="s">
        <v>86</v>
      </c>
      <c r="AT59" s="9" t="s">
        <v>86</v>
      </c>
      <c r="AU59" s="9" t="s">
        <v>86</v>
      </c>
      <c r="AV59" s="9" t="s">
        <v>86</v>
      </c>
      <c r="AW59" s="9"/>
      <c r="AX59" s="10">
        <f t="shared" si="5"/>
        <v>5.6000000000000001E-2</v>
      </c>
      <c r="AY59" s="3">
        <f t="shared" si="1"/>
        <v>56</v>
      </c>
      <c r="AZ59" s="65">
        <f t="shared" si="2"/>
        <v>5.6000000000000001E-2</v>
      </c>
    </row>
    <row r="60" spans="1:52" x14ac:dyDescent="0.3">
      <c r="A60" s="5" t="s">
        <v>29</v>
      </c>
      <c r="B60" s="3" t="s">
        <v>30</v>
      </c>
      <c r="C60" s="3" t="s">
        <v>142</v>
      </c>
      <c r="D60" s="22">
        <v>1134</v>
      </c>
      <c r="E60" s="9" t="s">
        <v>86</v>
      </c>
      <c r="F60" s="9" t="s">
        <v>86</v>
      </c>
      <c r="G60" s="9" t="s">
        <v>86</v>
      </c>
      <c r="H60" s="9" t="s">
        <v>86</v>
      </c>
      <c r="I60" s="9" t="s">
        <v>86</v>
      </c>
      <c r="J60" s="9" t="s">
        <v>86</v>
      </c>
      <c r="K60" s="9" t="s">
        <v>86</v>
      </c>
      <c r="L60" s="9" t="s">
        <v>86</v>
      </c>
      <c r="M60" s="9" t="s">
        <v>86</v>
      </c>
      <c r="N60" s="9" t="s">
        <v>86</v>
      </c>
      <c r="O60" s="9" t="s">
        <v>86</v>
      </c>
      <c r="P60" s="9" t="s">
        <v>86</v>
      </c>
      <c r="Q60" s="9" t="s">
        <v>86</v>
      </c>
      <c r="R60" s="9" t="s">
        <v>86</v>
      </c>
      <c r="S60" s="9" t="s">
        <v>86</v>
      </c>
      <c r="T60" s="9" t="s">
        <v>86</v>
      </c>
      <c r="U60" s="9" t="s">
        <v>86</v>
      </c>
      <c r="V60" s="9" t="s">
        <v>86</v>
      </c>
      <c r="W60" s="9" t="s">
        <v>86</v>
      </c>
      <c r="X60" s="9" t="s">
        <v>86</v>
      </c>
      <c r="Y60" s="9" t="s">
        <v>86</v>
      </c>
      <c r="Z60" s="9" t="s">
        <v>86</v>
      </c>
      <c r="AA60" s="9" t="s">
        <v>86</v>
      </c>
      <c r="AB60" s="9" t="s">
        <v>86</v>
      </c>
      <c r="AC60" s="9" t="s">
        <v>86</v>
      </c>
      <c r="AD60" s="9" t="s">
        <v>86</v>
      </c>
      <c r="AE60" s="9" t="s">
        <v>86</v>
      </c>
      <c r="AF60" s="9" t="s">
        <v>86</v>
      </c>
      <c r="AG60" s="9" t="s">
        <v>86</v>
      </c>
      <c r="AH60" s="9" t="s">
        <v>86</v>
      </c>
      <c r="AI60" s="9" t="s">
        <v>86</v>
      </c>
      <c r="AJ60" s="9" t="s">
        <v>86</v>
      </c>
      <c r="AK60" s="9" t="s">
        <v>86</v>
      </c>
      <c r="AL60" s="9" t="s">
        <v>86</v>
      </c>
      <c r="AM60" s="9" t="s">
        <v>86</v>
      </c>
      <c r="AN60" s="9" t="s">
        <v>86</v>
      </c>
      <c r="AO60" s="9" t="s">
        <v>86</v>
      </c>
      <c r="AP60" s="9" t="s">
        <v>86</v>
      </c>
      <c r="AQ60" s="9" t="s">
        <v>86</v>
      </c>
      <c r="AR60" s="9" t="s">
        <v>86</v>
      </c>
      <c r="AS60" s="9" t="s">
        <v>86</v>
      </c>
      <c r="AT60" s="9" t="s">
        <v>86</v>
      </c>
      <c r="AU60" s="9" t="s">
        <v>86</v>
      </c>
      <c r="AV60" s="9" t="s">
        <v>86</v>
      </c>
      <c r="AW60" s="9"/>
      <c r="AX60" s="10">
        <f>SUM(E60:AV60)</f>
        <v>0</v>
      </c>
      <c r="AY60" s="3">
        <f t="shared" si="1"/>
        <v>0</v>
      </c>
      <c r="AZ60" s="65">
        <f t="shared" si="2"/>
        <v>0</v>
      </c>
    </row>
    <row r="61" spans="1:52" x14ac:dyDescent="0.3">
      <c r="A61" s="3" t="s">
        <v>31</v>
      </c>
      <c r="B61" s="3" t="s">
        <v>30</v>
      </c>
      <c r="C61" s="3" t="s">
        <v>142</v>
      </c>
      <c r="D61" s="22">
        <v>2162</v>
      </c>
      <c r="E61" s="9" t="s">
        <v>86</v>
      </c>
      <c r="F61" s="9" t="s">
        <v>86</v>
      </c>
      <c r="G61" s="9" t="s">
        <v>86</v>
      </c>
      <c r="H61" s="9" t="s">
        <v>86</v>
      </c>
      <c r="I61" s="9" t="s">
        <v>86</v>
      </c>
      <c r="J61" s="9" t="s">
        <v>86</v>
      </c>
      <c r="K61" s="9" t="s">
        <v>86</v>
      </c>
      <c r="L61" s="9" t="s">
        <v>86</v>
      </c>
      <c r="M61" s="9" t="s">
        <v>86</v>
      </c>
      <c r="N61" s="9" t="s">
        <v>86</v>
      </c>
      <c r="O61" s="9" t="s">
        <v>86</v>
      </c>
      <c r="P61" s="9" t="s">
        <v>86</v>
      </c>
      <c r="Q61" s="9" t="s">
        <v>86</v>
      </c>
      <c r="R61" s="9" t="s">
        <v>86</v>
      </c>
      <c r="S61" s="9" t="s">
        <v>86</v>
      </c>
      <c r="T61" s="9" t="s">
        <v>86</v>
      </c>
      <c r="U61" s="9" t="s">
        <v>86</v>
      </c>
      <c r="V61" s="9" t="s">
        <v>86</v>
      </c>
      <c r="W61" s="9" t="s">
        <v>86</v>
      </c>
      <c r="X61" s="9" t="s">
        <v>86</v>
      </c>
      <c r="Y61" s="9" t="s">
        <v>86</v>
      </c>
      <c r="Z61" s="9" t="s">
        <v>86</v>
      </c>
      <c r="AA61" s="9" t="s">
        <v>86</v>
      </c>
      <c r="AB61" s="9" t="s">
        <v>86</v>
      </c>
      <c r="AC61" s="9" t="s">
        <v>86</v>
      </c>
      <c r="AD61" s="9" t="s">
        <v>86</v>
      </c>
      <c r="AE61" s="9" t="s">
        <v>86</v>
      </c>
      <c r="AF61" s="9" t="s">
        <v>86</v>
      </c>
      <c r="AG61" s="9" t="s">
        <v>86</v>
      </c>
      <c r="AH61" s="9" t="s">
        <v>86</v>
      </c>
      <c r="AI61" s="9" t="s">
        <v>86</v>
      </c>
      <c r="AJ61" s="9" t="s">
        <v>86</v>
      </c>
      <c r="AK61" s="9" t="s">
        <v>86</v>
      </c>
      <c r="AL61" s="9" t="s">
        <v>86</v>
      </c>
      <c r="AM61" s="9" t="s">
        <v>86</v>
      </c>
      <c r="AN61" s="9" t="s">
        <v>86</v>
      </c>
      <c r="AO61" s="9" t="s">
        <v>86</v>
      </c>
      <c r="AP61" s="9" t="s">
        <v>86</v>
      </c>
      <c r="AQ61" s="9" t="s">
        <v>86</v>
      </c>
      <c r="AR61" s="9" t="s">
        <v>86</v>
      </c>
      <c r="AS61" s="9" t="s">
        <v>86</v>
      </c>
      <c r="AT61" s="9" t="s">
        <v>86</v>
      </c>
      <c r="AU61" s="9" t="s">
        <v>86</v>
      </c>
      <c r="AV61" s="9" t="s">
        <v>86</v>
      </c>
      <c r="AW61" s="9"/>
      <c r="AX61" s="10">
        <f>SUM(E61:AV61)</f>
        <v>0</v>
      </c>
      <c r="AY61" s="3">
        <f t="shared" si="1"/>
        <v>0</v>
      </c>
      <c r="AZ61" s="65">
        <f t="shared" si="2"/>
        <v>0</v>
      </c>
    </row>
    <row r="62" spans="1:52" x14ac:dyDescent="0.3">
      <c r="A62" s="3" t="s">
        <v>135</v>
      </c>
      <c r="B62" s="3" t="s">
        <v>28</v>
      </c>
      <c r="C62" s="3" t="s">
        <v>142</v>
      </c>
      <c r="D62" s="21">
        <v>810</v>
      </c>
      <c r="E62" s="3" t="s">
        <v>88</v>
      </c>
      <c r="F62" s="3" t="s">
        <v>88</v>
      </c>
      <c r="G62" s="3" t="s">
        <v>88</v>
      </c>
      <c r="H62" s="3" t="s">
        <v>88</v>
      </c>
      <c r="I62" s="3" t="s">
        <v>88</v>
      </c>
      <c r="J62" s="3" t="s">
        <v>88</v>
      </c>
      <c r="K62" s="3" t="s">
        <v>88</v>
      </c>
      <c r="L62" s="3" t="s">
        <v>88</v>
      </c>
      <c r="M62" s="3" t="s">
        <v>88</v>
      </c>
      <c r="N62" s="3" t="s">
        <v>88</v>
      </c>
      <c r="O62" s="3" t="s">
        <v>88</v>
      </c>
      <c r="P62" s="3" t="s">
        <v>88</v>
      </c>
      <c r="Q62" s="3" t="s">
        <v>88</v>
      </c>
      <c r="R62" s="3" t="s">
        <v>88</v>
      </c>
      <c r="S62" s="3" t="s">
        <v>88</v>
      </c>
      <c r="T62" s="3" t="s">
        <v>88</v>
      </c>
      <c r="U62" s="3" t="s">
        <v>88</v>
      </c>
      <c r="V62" s="3" t="s">
        <v>88</v>
      </c>
      <c r="W62" s="3" t="s">
        <v>88</v>
      </c>
      <c r="X62" s="3" t="s">
        <v>88</v>
      </c>
      <c r="Y62" s="3" t="s">
        <v>88</v>
      </c>
      <c r="Z62" s="3" t="s">
        <v>88</v>
      </c>
      <c r="AA62" s="3" t="s">
        <v>88</v>
      </c>
      <c r="AB62" s="3" t="s">
        <v>88</v>
      </c>
      <c r="AC62" s="3" t="s">
        <v>88</v>
      </c>
      <c r="AD62" s="3" t="s">
        <v>88</v>
      </c>
      <c r="AE62" s="3" t="s">
        <v>88</v>
      </c>
      <c r="AF62" s="3" t="s">
        <v>88</v>
      </c>
      <c r="AG62" s="3" t="s">
        <v>88</v>
      </c>
      <c r="AH62" s="3" t="s">
        <v>88</v>
      </c>
      <c r="AI62" s="3" t="s">
        <v>88</v>
      </c>
      <c r="AJ62" s="3" t="s">
        <v>88</v>
      </c>
      <c r="AK62" s="3" t="s">
        <v>88</v>
      </c>
      <c r="AL62" s="3" t="s">
        <v>88</v>
      </c>
      <c r="AM62" s="3" t="s">
        <v>88</v>
      </c>
      <c r="AN62" s="3" t="s">
        <v>88</v>
      </c>
      <c r="AO62" s="3" t="s">
        <v>88</v>
      </c>
      <c r="AP62" s="3" t="s">
        <v>88</v>
      </c>
      <c r="AQ62" s="3" t="s">
        <v>88</v>
      </c>
      <c r="AR62" s="3" t="s">
        <v>88</v>
      </c>
      <c r="AS62" s="3" t="s">
        <v>88</v>
      </c>
      <c r="AT62" s="3" t="s">
        <v>88</v>
      </c>
      <c r="AU62" s="3">
        <v>1.2E-2</v>
      </c>
      <c r="AV62" s="3" t="s">
        <v>88</v>
      </c>
      <c r="AX62" s="8">
        <f t="shared" ref="AX62:AX67" si="6">SUM(E62:AV62)</f>
        <v>1.2E-2</v>
      </c>
      <c r="AY62" s="3">
        <f t="shared" si="1"/>
        <v>12</v>
      </c>
      <c r="AZ62" s="65">
        <f t="shared" si="2"/>
        <v>1.2E-5</v>
      </c>
    </row>
    <row r="63" spans="1:52" x14ac:dyDescent="0.3">
      <c r="A63" s="3" t="s">
        <v>136</v>
      </c>
      <c r="B63" s="3" t="s">
        <v>28</v>
      </c>
      <c r="C63" s="3" t="s">
        <v>142</v>
      </c>
      <c r="D63" s="21">
        <v>194</v>
      </c>
      <c r="E63" s="3" t="s">
        <v>88</v>
      </c>
      <c r="F63" s="3" t="s">
        <v>88</v>
      </c>
      <c r="G63" s="3" t="s">
        <v>88</v>
      </c>
      <c r="H63" s="3" t="s">
        <v>88</v>
      </c>
      <c r="I63" s="3">
        <v>7.0000000000000001E-3</v>
      </c>
      <c r="J63" s="3" t="s">
        <v>88</v>
      </c>
      <c r="K63" s="3" t="s">
        <v>88</v>
      </c>
      <c r="L63" s="3" t="s">
        <v>88</v>
      </c>
      <c r="M63" s="3" t="s">
        <v>88</v>
      </c>
      <c r="N63" s="3" t="s">
        <v>88</v>
      </c>
      <c r="O63" s="3" t="s">
        <v>88</v>
      </c>
      <c r="P63" s="3" t="s">
        <v>88</v>
      </c>
      <c r="Q63" s="3" t="s">
        <v>88</v>
      </c>
      <c r="R63" s="3">
        <v>0.01</v>
      </c>
      <c r="S63" s="3" t="s">
        <v>88</v>
      </c>
      <c r="T63" s="3" t="s">
        <v>88</v>
      </c>
      <c r="U63" s="3" t="s">
        <v>88</v>
      </c>
      <c r="V63" s="3" t="s">
        <v>88</v>
      </c>
      <c r="W63" s="3" t="s">
        <v>88</v>
      </c>
      <c r="X63" s="3">
        <v>7.0000000000000001E-3</v>
      </c>
      <c r="Y63" s="3" t="s">
        <v>88</v>
      </c>
      <c r="Z63" s="3" t="s">
        <v>88</v>
      </c>
      <c r="AA63" s="3" t="s">
        <v>88</v>
      </c>
      <c r="AB63" s="3" t="s">
        <v>88</v>
      </c>
      <c r="AC63" s="3" t="s">
        <v>88</v>
      </c>
      <c r="AD63" s="3" t="s">
        <v>88</v>
      </c>
      <c r="AE63" s="3" t="s">
        <v>88</v>
      </c>
      <c r="AF63" s="3" t="s">
        <v>88</v>
      </c>
      <c r="AG63" s="3" t="s">
        <v>88</v>
      </c>
      <c r="AH63" s="3" t="s">
        <v>88</v>
      </c>
      <c r="AI63" s="3" t="s">
        <v>88</v>
      </c>
      <c r="AJ63" s="3" t="s">
        <v>88</v>
      </c>
      <c r="AK63" s="3" t="s">
        <v>88</v>
      </c>
      <c r="AL63" s="3" t="s">
        <v>88</v>
      </c>
      <c r="AM63" s="3" t="s">
        <v>88</v>
      </c>
      <c r="AN63" s="3" t="s">
        <v>88</v>
      </c>
      <c r="AO63" s="3" t="s">
        <v>88</v>
      </c>
      <c r="AP63" s="3" t="s">
        <v>88</v>
      </c>
      <c r="AQ63" s="3" t="s">
        <v>88</v>
      </c>
      <c r="AR63" s="3" t="s">
        <v>88</v>
      </c>
      <c r="AS63" s="3" t="s">
        <v>88</v>
      </c>
      <c r="AT63" s="3">
        <v>8.0000000000000002E-3</v>
      </c>
      <c r="AU63" s="3">
        <v>5.0000000000000001E-3</v>
      </c>
      <c r="AV63" s="3" t="s">
        <v>88</v>
      </c>
      <c r="AX63" s="8">
        <f t="shared" si="6"/>
        <v>3.6999999999999998E-2</v>
      </c>
      <c r="AY63" s="3">
        <f t="shared" si="1"/>
        <v>37</v>
      </c>
      <c r="AZ63" s="65">
        <f t="shared" si="2"/>
        <v>1.005E-3</v>
      </c>
    </row>
    <row r="64" spans="1:52" x14ac:dyDescent="0.3">
      <c r="A64" s="3" t="s">
        <v>137</v>
      </c>
      <c r="B64" s="3" t="s">
        <v>28</v>
      </c>
      <c r="C64" s="3" t="s">
        <v>142</v>
      </c>
      <c r="D64" s="21">
        <v>2346</v>
      </c>
      <c r="E64" s="3" t="s">
        <v>88</v>
      </c>
      <c r="F64" s="3" t="s">
        <v>88</v>
      </c>
      <c r="G64" s="3" t="s">
        <v>88</v>
      </c>
      <c r="H64" s="3" t="s">
        <v>88</v>
      </c>
      <c r="I64" s="3" t="s">
        <v>88</v>
      </c>
      <c r="J64" s="3" t="s">
        <v>88</v>
      </c>
      <c r="K64" s="3" t="s">
        <v>88</v>
      </c>
      <c r="L64" s="3" t="s">
        <v>88</v>
      </c>
      <c r="M64" s="3">
        <v>8.0000000000000002E-3</v>
      </c>
      <c r="N64" s="3" t="s">
        <v>88</v>
      </c>
      <c r="O64" s="3" t="s">
        <v>88</v>
      </c>
      <c r="P64" s="3" t="s">
        <v>88</v>
      </c>
      <c r="Q64" s="3">
        <v>6.0000000000000001E-3</v>
      </c>
      <c r="R64" s="3" t="s">
        <v>88</v>
      </c>
      <c r="S64" s="3" t="s">
        <v>88</v>
      </c>
      <c r="T64" s="3" t="s">
        <v>88</v>
      </c>
      <c r="U64" s="3" t="s">
        <v>88</v>
      </c>
      <c r="V64" s="3" t="s">
        <v>88</v>
      </c>
      <c r="W64" s="3" t="s">
        <v>88</v>
      </c>
      <c r="X64" s="3" t="s">
        <v>88</v>
      </c>
      <c r="Y64" s="3" t="s">
        <v>88</v>
      </c>
      <c r="Z64" s="3" t="s">
        <v>88</v>
      </c>
      <c r="AA64" s="3" t="s">
        <v>88</v>
      </c>
      <c r="AB64" s="3" t="s">
        <v>88</v>
      </c>
      <c r="AC64" s="3" t="s">
        <v>88</v>
      </c>
      <c r="AD64" s="3" t="s">
        <v>88</v>
      </c>
      <c r="AE64" s="3" t="s">
        <v>88</v>
      </c>
      <c r="AF64" s="3" t="s">
        <v>88</v>
      </c>
      <c r="AG64" s="3" t="s">
        <v>88</v>
      </c>
      <c r="AH64" s="3" t="s">
        <v>88</v>
      </c>
      <c r="AI64" s="3" t="s">
        <v>88</v>
      </c>
      <c r="AJ64" s="3" t="s">
        <v>88</v>
      </c>
      <c r="AK64" s="3" t="s">
        <v>88</v>
      </c>
      <c r="AL64" s="3" t="s">
        <v>88</v>
      </c>
      <c r="AM64" s="3" t="s">
        <v>88</v>
      </c>
      <c r="AN64" s="3" t="s">
        <v>88</v>
      </c>
      <c r="AO64" s="3" t="s">
        <v>88</v>
      </c>
      <c r="AP64" s="3" t="s">
        <v>88</v>
      </c>
      <c r="AQ64" s="3" t="s">
        <v>88</v>
      </c>
      <c r="AR64" s="3" t="s">
        <v>88</v>
      </c>
      <c r="AS64" s="3" t="s">
        <v>88</v>
      </c>
      <c r="AT64" s="3">
        <v>1.0999999999999999E-2</v>
      </c>
      <c r="AU64" s="3" t="s">
        <v>88</v>
      </c>
      <c r="AV64" s="3" t="s">
        <v>88</v>
      </c>
      <c r="AX64" s="8">
        <f t="shared" si="6"/>
        <v>2.5000000000000001E-2</v>
      </c>
      <c r="AY64" s="3">
        <f t="shared" si="1"/>
        <v>25</v>
      </c>
      <c r="AZ64" s="65">
        <f t="shared" si="2"/>
        <v>6.0000000000000002E-5</v>
      </c>
    </row>
    <row r="65" spans="1:52" x14ac:dyDescent="0.3">
      <c r="A65" s="3" t="s">
        <v>138</v>
      </c>
      <c r="B65" s="3" t="s">
        <v>7</v>
      </c>
      <c r="C65" s="3" t="s">
        <v>142</v>
      </c>
      <c r="D65" s="21">
        <v>962</v>
      </c>
      <c r="E65" s="3" t="s">
        <v>88</v>
      </c>
      <c r="F65" s="3" t="s">
        <v>88</v>
      </c>
      <c r="G65" s="3" t="s">
        <v>88</v>
      </c>
      <c r="H65" s="3" t="s">
        <v>88</v>
      </c>
      <c r="I65" s="3">
        <v>7.0000000000000001E-3</v>
      </c>
      <c r="J65" s="3" t="s">
        <v>88</v>
      </c>
      <c r="K65" s="3" t="s">
        <v>88</v>
      </c>
      <c r="L65" s="3" t="s">
        <v>88</v>
      </c>
      <c r="M65" s="3">
        <v>8.9999999999999993E-3</v>
      </c>
      <c r="N65" s="3" t="s">
        <v>88</v>
      </c>
      <c r="O65" s="3" t="s">
        <v>88</v>
      </c>
      <c r="P65" s="3" t="s">
        <v>88</v>
      </c>
      <c r="Q65" s="3" t="s">
        <v>88</v>
      </c>
      <c r="R65" s="3">
        <v>7.0000000000000001E-3</v>
      </c>
      <c r="S65" s="3" t="s">
        <v>88</v>
      </c>
      <c r="T65" s="3" t="s">
        <v>88</v>
      </c>
      <c r="U65" s="3" t="s">
        <v>88</v>
      </c>
      <c r="V65" s="3" t="s">
        <v>88</v>
      </c>
      <c r="W65" s="3" t="s">
        <v>88</v>
      </c>
      <c r="X65" s="3" t="s">
        <v>88</v>
      </c>
      <c r="Y65" s="3" t="s">
        <v>88</v>
      </c>
      <c r="Z65" s="3" t="s">
        <v>88</v>
      </c>
      <c r="AA65" s="3" t="s">
        <v>88</v>
      </c>
      <c r="AB65" s="3" t="s">
        <v>88</v>
      </c>
      <c r="AC65" s="3" t="s">
        <v>88</v>
      </c>
      <c r="AD65" s="3" t="s">
        <v>88</v>
      </c>
      <c r="AE65" s="3" t="s">
        <v>88</v>
      </c>
      <c r="AF65" s="3" t="s">
        <v>88</v>
      </c>
      <c r="AG65" s="3" t="s">
        <v>88</v>
      </c>
      <c r="AH65" s="3" t="s">
        <v>88</v>
      </c>
      <c r="AI65" s="3" t="s">
        <v>88</v>
      </c>
      <c r="AJ65" s="3" t="s">
        <v>88</v>
      </c>
      <c r="AK65" s="3" t="s">
        <v>88</v>
      </c>
      <c r="AL65" s="3" t="s">
        <v>88</v>
      </c>
      <c r="AM65" s="3" t="s">
        <v>88</v>
      </c>
      <c r="AN65" s="3" t="s">
        <v>88</v>
      </c>
      <c r="AO65" s="3" t="s">
        <v>88</v>
      </c>
      <c r="AP65" s="3" t="s">
        <v>88</v>
      </c>
      <c r="AQ65" s="3" t="s">
        <v>88</v>
      </c>
      <c r="AR65" s="3" t="s">
        <v>88</v>
      </c>
      <c r="AS65" s="3">
        <v>2.1000000000000001E-2</v>
      </c>
      <c r="AT65" s="3">
        <v>1.6E-2</v>
      </c>
      <c r="AU65" s="3">
        <v>6.0000000000000001E-3</v>
      </c>
      <c r="AV65" s="3" t="s">
        <v>88</v>
      </c>
      <c r="AX65" s="8">
        <f t="shared" si="6"/>
        <v>6.6000000000000003E-2</v>
      </c>
      <c r="AY65" s="3">
        <f t="shared" si="1"/>
        <v>66</v>
      </c>
      <c r="AZ65" s="65">
        <f t="shared" si="2"/>
        <v>7.0600000000000014E-4</v>
      </c>
    </row>
    <row r="66" spans="1:52" x14ac:dyDescent="0.3">
      <c r="A66" s="3" t="s">
        <v>139</v>
      </c>
      <c r="B66" s="3" t="s">
        <v>7</v>
      </c>
      <c r="C66" s="3" t="s">
        <v>142</v>
      </c>
      <c r="D66" s="21">
        <v>181</v>
      </c>
      <c r="E66" s="3" t="s">
        <v>88</v>
      </c>
      <c r="F66" s="3" t="s">
        <v>88</v>
      </c>
      <c r="G66" s="3" t="s">
        <v>88</v>
      </c>
      <c r="H66" s="3" t="s">
        <v>88</v>
      </c>
      <c r="I66" s="3" t="s">
        <v>88</v>
      </c>
      <c r="J66" s="3" t="s">
        <v>88</v>
      </c>
      <c r="K66" s="3">
        <v>6.0000000000000001E-3</v>
      </c>
      <c r="L66" s="3" t="s">
        <v>88</v>
      </c>
      <c r="M66" s="3" t="s">
        <v>88</v>
      </c>
      <c r="N66" s="3" t="s">
        <v>88</v>
      </c>
      <c r="O66" s="3" t="s">
        <v>88</v>
      </c>
      <c r="P66" s="3" t="s">
        <v>88</v>
      </c>
      <c r="Q66" s="3" t="s">
        <v>88</v>
      </c>
      <c r="R66" s="3" t="s">
        <v>88</v>
      </c>
      <c r="S66" s="3" t="s">
        <v>88</v>
      </c>
      <c r="T66" s="3" t="s">
        <v>88</v>
      </c>
      <c r="U66" s="3" t="s">
        <v>88</v>
      </c>
      <c r="V66" s="3" t="s">
        <v>88</v>
      </c>
      <c r="W66" s="3" t="s">
        <v>88</v>
      </c>
      <c r="X66" s="3" t="s">
        <v>88</v>
      </c>
      <c r="Y66" s="3" t="s">
        <v>88</v>
      </c>
      <c r="Z66" s="3" t="s">
        <v>88</v>
      </c>
      <c r="AA66" s="3" t="s">
        <v>88</v>
      </c>
      <c r="AB66" s="3" t="s">
        <v>88</v>
      </c>
      <c r="AC66" s="3" t="s">
        <v>88</v>
      </c>
      <c r="AD66" s="3" t="s">
        <v>88</v>
      </c>
      <c r="AE66" s="3" t="s">
        <v>88</v>
      </c>
      <c r="AF66" s="3" t="s">
        <v>88</v>
      </c>
      <c r="AG66" s="3" t="s">
        <v>88</v>
      </c>
      <c r="AH66" s="3" t="s">
        <v>88</v>
      </c>
      <c r="AI66" s="3" t="s">
        <v>88</v>
      </c>
      <c r="AJ66" s="3" t="s">
        <v>88</v>
      </c>
      <c r="AK66" s="3" t="s">
        <v>88</v>
      </c>
      <c r="AL66" s="3" t="s">
        <v>88</v>
      </c>
      <c r="AM66" s="3" t="s">
        <v>88</v>
      </c>
      <c r="AN66" s="3" t="s">
        <v>88</v>
      </c>
      <c r="AO66" s="3" t="s">
        <v>88</v>
      </c>
      <c r="AP66" s="3" t="s">
        <v>88</v>
      </c>
      <c r="AQ66" s="3" t="s">
        <v>88</v>
      </c>
      <c r="AR66" s="3" t="s">
        <v>88</v>
      </c>
      <c r="AS66" s="3">
        <v>6.0000000000000001E-3</v>
      </c>
      <c r="AT66" s="3" t="s">
        <v>88</v>
      </c>
      <c r="AU66" s="3" t="s">
        <v>88</v>
      </c>
      <c r="AV66" s="3" t="s">
        <v>88</v>
      </c>
      <c r="AX66" s="8">
        <f t="shared" si="6"/>
        <v>1.2E-2</v>
      </c>
      <c r="AY66" s="3">
        <f t="shared" si="1"/>
        <v>12</v>
      </c>
      <c r="AZ66" s="65">
        <f t="shared" si="2"/>
        <v>6.0000000000000002E-6</v>
      </c>
    </row>
    <row r="67" spans="1:52" x14ac:dyDescent="0.3">
      <c r="A67" s="3" t="s">
        <v>140</v>
      </c>
      <c r="B67" s="3" t="s">
        <v>7</v>
      </c>
      <c r="C67" s="3" t="s">
        <v>142</v>
      </c>
      <c r="D67" s="21">
        <v>911</v>
      </c>
      <c r="E67" s="3" t="s">
        <v>88</v>
      </c>
      <c r="F67" s="3">
        <v>6.0000000000000001E-3</v>
      </c>
      <c r="G67" s="3" t="s">
        <v>88</v>
      </c>
      <c r="H67" s="3" t="s">
        <v>88</v>
      </c>
      <c r="I67" s="3">
        <v>0.01</v>
      </c>
      <c r="J67" s="3" t="s">
        <v>88</v>
      </c>
      <c r="K67" s="3" t="s">
        <v>88</v>
      </c>
      <c r="L67" s="3" t="s">
        <v>88</v>
      </c>
      <c r="M67" s="3">
        <v>5.0000000000000001E-3</v>
      </c>
      <c r="N67" s="3" t="s">
        <v>88</v>
      </c>
      <c r="O67" s="3" t="s">
        <v>88</v>
      </c>
      <c r="P67" s="3" t="s">
        <v>88</v>
      </c>
      <c r="Q67" s="3" t="s">
        <v>88</v>
      </c>
      <c r="R67" s="3" t="s">
        <v>88</v>
      </c>
      <c r="S67" s="3" t="s">
        <v>88</v>
      </c>
      <c r="T67" s="3" t="s">
        <v>88</v>
      </c>
      <c r="U67" s="3" t="s">
        <v>88</v>
      </c>
      <c r="V67" s="3" t="s">
        <v>88</v>
      </c>
      <c r="W67" s="3" t="s">
        <v>88</v>
      </c>
      <c r="X67" s="3">
        <v>1.6E-2</v>
      </c>
      <c r="Y67" s="3" t="s">
        <v>88</v>
      </c>
      <c r="Z67" s="3" t="s">
        <v>88</v>
      </c>
      <c r="AA67" s="3" t="s">
        <v>88</v>
      </c>
      <c r="AB67" s="3" t="s">
        <v>88</v>
      </c>
      <c r="AC67" s="3" t="s">
        <v>88</v>
      </c>
      <c r="AD67" s="3" t="s">
        <v>88</v>
      </c>
      <c r="AE67" s="3" t="s">
        <v>88</v>
      </c>
      <c r="AF67" s="3" t="s">
        <v>88</v>
      </c>
      <c r="AG67" s="3" t="s">
        <v>88</v>
      </c>
      <c r="AH67" s="3" t="s">
        <v>88</v>
      </c>
      <c r="AI67" s="3" t="s">
        <v>88</v>
      </c>
      <c r="AJ67" s="3" t="s">
        <v>88</v>
      </c>
      <c r="AK67" s="3" t="s">
        <v>88</v>
      </c>
      <c r="AL67" s="3" t="s">
        <v>88</v>
      </c>
      <c r="AM67" s="3" t="s">
        <v>88</v>
      </c>
      <c r="AN67" s="3" t="s">
        <v>88</v>
      </c>
      <c r="AO67" s="3" t="s">
        <v>88</v>
      </c>
      <c r="AP67" s="3" t="s">
        <v>88</v>
      </c>
      <c r="AQ67" s="3" t="s">
        <v>88</v>
      </c>
      <c r="AR67" s="3" t="s">
        <v>88</v>
      </c>
      <c r="AS67" s="3">
        <v>1.0999999999999999E-2</v>
      </c>
      <c r="AT67" s="3">
        <v>1.0999999999999999E-2</v>
      </c>
      <c r="AU67" s="3" t="s">
        <v>88</v>
      </c>
      <c r="AV67" s="3" t="s">
        <v>88</v>
      </c>
      <c r="AX67" s="8">
        <f t="shared" si="6"/>
        <v>5.8999999999999997E-2</v>
      </c>
      <c r="AY67" s="3">
        <f t="shared" si="1"/>
        <v>59</v>
      </c>
      <c r="AZ67" s="65">
        <f t="shared" si="2"/>
        <v>0</v>
      </c>
    </row>
    <row r="68" spans="1:52" s="11" customFormat="1" x14ac:dyDescent="0.3">
      <c r="A68" s="11" t="s">
        <v>36</v>
      </c>
      <c r="B68" s="11" t="s">
        <v>15</v>
      </c>
      <c r="C68" s="11" t="s">
        <v>144</v>
      </c>
      <c r="D68" s="23">
        <v>1208</v>
      </c>
      <c r="E68" s="12" t="s">
        <v>86</v>
      </c>
      <c r="F68" s="12" t="s">
        <v>86</v>
      </c>
      <c r="G68" s="12" t="s">
        <v>86</v>
      </c>
      <c r="H68" s="12" t="s">
        <v>86</v>
      </c>
      <c r="I68" s="12" t="s">
        <v>86</v>
      </c>
      <c r="J68" s="12" t="s">
        <v>86</v>
      </c>
      <c r="K68" s="12" t="s">
        <v>86</v>
      </c>
      <c r="L68" s="12" t="s">
        <v>86</v>
      </c>
      <c r="M68" s="12" t="s">
        <v>86</v>
      </c>
      <c r="N68" s="12" t="s">
        <v>86</v>
      </c>
      <c r="O68" s="12" t="s">
        <v>86</v>
      </c>
      <c r="P68" s="12" t="s">
        <v>86</v>
      </c>
      <c r="Q68" s="12" t="s">
        <v>86</v>
      </c>
      <c r="R68" s="12" t="s">
        <v>86</v>
      </c>
      <c r="S68" s="12" t="s">
        <v>86</v>
      </c>
      <c r="T68" s="12" t="s">
        <v>86</v>
      </c>
      <c r="U68" s="12" t="s">
        <v>86</v>
      </c>
      <c r="V68" s="12" t="s">
        <v>86</v>
      </c>
      <c r="W68" s="12" t="s">
        <v>86</v>
      </c>
      <c r="X68" s="12" t="s">
        <v>86</v>
      </c>
      <c r="Y68" s="12" t="s">
        <v>86</v>
      </c>
      <c r="Z68" s="12" t="s">
        <v>86</v>
      </c>
      <c r="AA68" s="12" t="s">
        <v>86</v>
      </c>
      <c r="AB68" s="12" t="s">
        <v>86</v>
      </c>
      <c r="AC68" s="12" t="s">
        <v>86</v>
      </c>
      <c r="AD68" s="12" t="s">
        <v>86</v>
      </c>
      <c r="AE68" s="12" t="s">
        <v>86</v>
      </c>
      <c r="AF68" s="12" t="s">
        <v>86</v>
      </c>
      <c r="AG68" s="12" t="s">
        <v>86</v>
      </c>
      <c r="AH68" s="12" t="s">
        <v>86</v>
      </c>
      <c r="AI68" s="12" t="s">
        <v>86</v>
      </c>
      <c r="AJ68" s="12" t="s">
        <v>86</v>
      </c>
      <c r="AK68" s="12" t="s">
        <v>86</v>
      </c>
      <c r="AL68" s="12" t="s">
        <v>86</v>
      </c>
      <c r="AM68" s="12" t="s">
        <v>86</v>
      </c>
      <c r="AN68" s="12" t="s">
        <v>86</v>
      </c>
      <c r="AO68" s="12" t="s">
        <v>86</v>
      </c>
      <c r="AP68" s="12" t="s">
        <v>86</v>
      </c>
      <c r="AQ68" s="12" t="s">
        <v>86</v>
      </c>
      <c r="AR68" s="12" t="s">
        <v>86</v>
      </c>
      <c r="AS68" s="12" t="s">
        <v>86</v>
      </c>
      <c r="AT68" s="12" t="s">
        <v>86</v>
      </c>
      <c r="AU68" s="12" t="s">
        <v>86</v>
      </c>
      <c r="AV68" s="12" t="s">
        <v>86</v>
      </c>
      <c r="AW68" s="12"/>
      <c r="AX68" s="13">
        <f>SUM(E68:AV68)</f>
        <v>0</v>
      </c>
      <c r="AY68" s="3">
        <f t="shared" si="1"/>
        <v>0</v>
      </c>
      <c r="AZ68" s="65">
        <f t="shared" si="2"/>
        <v>0</v>
      </c>
    </row>
    <row r="69" spans="1:52" s="5" customFormat="1" x14ac:dyDescent="0.3">
      <c r="A69" s="5" t="s">
        <v>37</v>
      </c>
      <c r="B69" s="5" t="s">
        <v>15</v>
      </c>
      <c r="C69" s="11" t="s">
        <v>144</v>
      </c>
      <c r="D69" s="24">
        <v>453</v>
      </c>
      <c r="E69" s="14" t="s">
        <v>86</v>
      </c>
      <c r="F69" s="14" t="s">
        <v>86</v>
      </c>
      <c r="G69" s="14" t="s">
        <v>86</v>
      </c>
      <c r="H69" s="14" t="s">
        <v>86</v>
      </c>
      <c r="I69" s="14" t="s">
        <v>86</v>
      </c>
      <c r="J69" s="14" t="s">
        <v>86</v>
      </c>
      <c r="K69" s="14" t="s">
        <v>86</v>
      </c>
      <c r="L69" s="14" t="s">
        <v>86</v>
      </c>
      <c r="M69" s="14" t="s">
        <v>86</v>
      </c>
      <c r="N69" s="14">
        <v>0.01</v>
      </c>
      <c r="O69" s="14" t="s">
        <v>86</v>
      </c>
      <c r="P69" s="14" t="s">
        <v>86</v>
      </c>
      <c r="Q69" s="14" t="s">
        <v>86</v>
      </c>
      <c r="R69" s="14" t="s">
        <v>86</v>
      </c>
      <c r="S69" s="14" t="s">
        <v>86</v>
      </c>
      <c r="T69" s="14" t="s">
        <v>86</v>
      </c>
      <c r="U69" s="14" t="s">
        <v>86</v>
      </c>
      <c r="V69" s="14" t="s">
        <v>86</v>
      </c>
      <c r="W69" s="14" t="s">
        <v>86</v>
      </c>
      <c r="X69" s="14" t="s">
        <v>86</v>
      </c>
      <c r="Y69" s="14" t="s">
        <v>86</v>
      </c>
      <c r="Z69" s="14" t="s">
        <v>86</v>
      </c>
      <c r="AA69" s="14" t="s">
        <v>86</v>
      </c>
      <c r="AB69" s="14" t="s">
        <v>86</v>
      </c>
      <c r="AC69" s="14" t="s">
        <v>86</v>
      </c>
      <c r="AD69" s="14" t="s">
        <v>86</v>
      </c>
      <c r="AE69" s="14" t="s">
        <v>86</v>
      </c>
      <c r="AF69" s="14" t="s">
        <v>86</v>
      </c>
      <c r="AG69" s="14" t="s">
        <v>86</v>
      </c>
      <c r="AH69" s="14" t="s">
        <v>86</v>
      </c>
      <c r="AI69" s="14" t="s">
        <v>86</v>
      </c>
      <c r="AJ69" s="14" t="s">
        <v>86</v>
      </c>
      <c r="AK69" s="14" t="s">
        <v>86</v>
      </c>
      <c r="AL69" s="14" t="s">
        <v>86</v>
      </c>
      <c r="AM69" s="14" t="s">
        <v>86</v>
      </c>
      <c r="AN69" s="14" t="s">
        <v>86</v>
      </c>
      <c r="AO69" s="14" t="s">
        <v>86</v>
      </c>
      <c r="AP69" s="14" t="s">
        <v>86</v>
      </c>
      <c r="AQ69" s="14" t="s">
        <v>86</v>
      </c>
      <c r="AR69" s="14" t="s">
        <v>86</v>
      </c>
      <c r="AS69" s="14" t="s">
        <v>86</v>
      </c>
      <c r="AT69" s="14" t="s">
        <v>86</v>
      </c>
      <c r="AU69" s="14" t="s">
        <v>86</v>
      </c>
      <c r="AV69" s="14" t="s">
        <v>86</v>
      </c>
      <c r="AW69" s="14"/>
      <c r="AX69" s="16">
        <f>SUM(E69:AV69)</f>
        <v>0.01</v>
      </c>
      <c r="AY69" s="3">
        <f t="shared" ref="AY69:AY88" si="7">AX69*1000</f>
        <v>10</v>
      </c>
      <c r="AZ69" s="65">
        <f t="shared" ref="AZ69:AZ88" si="8">SUMPRODUCT(J69:AV69,J$3:AV$3)</f>
        <v>0.01</v>
      </c>
    </row>
    <row r="70" spans="1:52" s="5" customFormat="1" x14ac:dyDescent="0.3">
      <c r="A70" s="5" t="s">
        <v>38</v>
      </c>
      <c r="B70" s="5" t="s">
        <v>15</v>
      </c>
      <c r="C70" s="11" t="s">
        <v>144</v>
      </c>
      <c r="D70" s="24">
        <v>232</v>
      </c>
      <c r="E70" s="14" t="s">
        <v>86</v>
      </c>
      <c r="F70" s="14" t="s">
        <v>86</v>
      </c>
      <c r="G70" s="14" t="s">
        <v>86</v>
      </c>
      <c r="H70" s="14" t="s">
        <v>86</v>
      </c>
      <c r="I70" s="14" t="s">
        <v>86</v>
      </c>
      <c r="J70" s="14" t="s">
        <v>86</v>
      </c>
      <c r="K70" s="14" t="s">
        <v>86</v>
      </c>
      <c r="L70" s="14" t="s">
        <v>86</v>
      </c>
      <c r="M70" s="14" t="s">
        <v>86</v>
      </c>
      <c r="N70" s="14" t="s">
        <v>86</v>
      </c>
      <c r="O70" s="14" t="s">
        <v>86</v>
      </c>
      <c r="P70" s="14" t="s">
        <v>86</v>
      </c>
      <c r="Q70" s="14" t="s">
        <v>86</v>
      </c>
      <c r="R70" s="14" t="s">
        <v>86</v>
      </c>
      <c r="S70" s="14" t="s">
        <v>86</v>
      </c>
      <c r="T70" s="14" t="s">
        <v>86</v>
      </c>
      <c r="U70" s="14" t="s">
        <v>86</v>
      </c>
      <c r="V70" s="14" t="s">
        <v>86</v>
      </c>
      <c r="W70" s="14" t="s">
        <v>86</v>
      </c>
      <c r="X70" s="14" t="s">
        <v>86</v>
      </c>
      <c r="Y70" s="14" t="s">
        <v>86</v>
      </c>
      <c r="Z70" s="14" t="s">
        <v>86</v>
      </c>
      <c r="AA70" s="14" t="s">
        <v>86</v>
      </c>
      <c r="AB70" s="14" t="s">
        <v>86</v>
      </c>
      <c r="AC70" s="14" t="s">
        <v>86</v>
      </c>
      <c r="AD70" s="14" t="s">
        <v>86</v>
      </c>
      <c r="AE70" s="14" t="s">
        <v>86</v>
      </c>
      <c r="AF70" s="14" t="s">
        <v>86</v>
      </c>
      <c r="AG70" s="14" t="s">
        <v>86</v>
      </c>
      <c r="AH70" s="14" t="s">
        <v>86</v>
      </c>
      <c r="AI70" s="14" t="s">
        <v>86</v>
      </c>
      <c r="AJ70" s="14" t="s">
        <v>86</v>
      </c>
      <c r="AK70" s="14" t="s">
        <v>86</v>
      </c>
      <c r="AL70" s="14" t="s">
        <v>86</v>
      </c>
      <c r="AM70" s="14" t="s">
        <v>86</v>
      </c>
      <c r="AN70" s="14" t="s">
        <v>86</v>
      </c>
      <c r="AO70" s="14" t="s">
        <v>86</v>
      </c>
      <c r="AP70" s="14" t="s">
        <v>86</v>
      </c>
      <c r="AQ70" s="14" t="s">
        <v>86</v>
      </c>
      <c r="AR70" s="14" t="s">
        <v>86</v>
      </c>
      <c r="AS70" s="14" t="s">
        <v>86</v>
      </c>
      <c r="AT70" s="14" t="s">
        <v>86</v>
      </c>
      <c r="AU70" s="14" t="s">
        <v>86</v>
      </c>
      <c r="AV70" s="14" t="s">
        <v>86</v>
      </c>
      <c r="AW70" s="14"/>
      <c r="AX70" s="16">
        <f>SUM(E70:AV70)</f>
        <v>0</v>
      </c>
      <c r="AY70" s="3">
        <f t="shared" si="7"/>
        <v>0</v>
      </c>
      <c r="AZ70" s="65">
        <f t="shared" si="8"/>
        <v>0</v>
      </c>
    </row>
    <row r="71" spans="1:52" s="17" customFormat="1" x14ac:dyDescent="0.3">
      <c r="A71" s="17" t="s">
        <v>39</v>
      </c>
      <c r="B71" s="17" t="s">
        <v>15</v>
      </c>
      <c r="C71" s="11" t="s">
        <v>144</v>
      </c>
      <c r="D71" s="25">
        <v>928</v>
      </c>
      <c r="E71" s="18" t="s">
        <v>86</v>
      </c>
      <c r="F71" s="18" t="s">
        <v>86</v>
      </c>
      <c r="G71" s="18" t="s">
        <v>86</v>
      </c>
      <c r="H71" s="18" t="s">
        <v>86</v>
      </c>
      <c r="I71" s="18" t="s">
        <v>86</v>
      </c>
      <c r="J71" s="18" t="s">
        <v>86</v>
      </c>
      <c r="K71" s="18" t="s">
        <v>86</v>
      </c>
      <c r="L71" s="18" t="s">
        <v>86</v>
      </c>
      <c r="M71" s="18" t="s">
        <v>86</v>
      </c>
      <c r="N71" s="18" t="s">
        <v>86</v>
      </c>
      <c r="O71" s="18" t="s">
        <v>86</v>
      </c>
      <c r="P71" s="18" t="s">
        <v>86</v>
      </c>
      <c r="Q71" s="18" t="s">
        <v>86</v>
      </c>
      <c r="R71" s="18" t="s">
        <v>86</v>
      </c>
      <c r="S71" s="18" t="s">
        <v>86</v>
      </c>
      <c r="T71" s="18" t="s">
        <v>86</v>
      </c>
      <c r="U71" s="18" t="s">
        <v>86</v>
      </c>
      <c r="V71" s="18" t="s">
        <v>86</v>
      </c>
      <c r="W71" s="18" t="s">
        <v>86</v>
      </c>
      <c r="X71" s="18" t="s">
        <v>86</v>
      </c>
      <c r="Y71" s="18" t="s">
        <v>86</v>
      </c>
      <c r="Z71" s="18" t="s">
        <v>86</v>
      </c>
      <c r="AA71" s="18" t="s">
        <v>86</v>
      </c>
      <c r="AB71" s="18" t="s">
        <v>86</v>
      </c>
      <c r="AC71" s="18" t="s">
        <v>86</v>
      </c>
      <c r="AD71" s="18" t="s">
        <v>86</v>
      </c>
      <c r="AE71" s="18" t="s">
        <v>86</v>
      </c>
      <c r="AF71" s="18" t="s">
        <v>86</v>
      </c>
      <c r="AG71" s="18" t="s">
        <v>86</v>
      </c>
      <c r="AH71" s="18" t="s">
        <v>86</v>
      </c>
      <c r="AI71" s="18" t="s">
        <v>86</v>
      </c>
      <c r="AJ71" s="18" t="s">
        <v>86</v>
      </c>
      <c r="AK71" s="18" t="s">
        <v>86</v>
      </c>
      <c r="AL71" s="18" t="s">
        <v>86</v>
      </c>
      <c r="AM71" s="18" t="s">
        <v>86</v>
      </c>
      <c r="AN71" s="18" t="s">
        <v>86</v>
      </c>
      <c r="AO71" s="18" t="s">
        <v>86</v>
      </c>
      <c r="AP71" s="18" t="s">
        <v>86</v>
      </c>
      <c r="AQ71" s="18" t="s">
        <v>86</v>
      </c>
      <c r="AR71" s="18" t="s">
        <v>86</v>
      </c>
      <c r="AS71" s="18" t="s">
        <v>86</v>
      </c>
      <c r="AT71" s="18" t="s">
        <v>86</v>
      </c>
      <c r="AU71" s="18" t="s">
        <v>86</v>
      </c>
      <c r="AV71" s="18" t="s">
        <v>86</v>
      </c>
      <c r="AW71" s="18"/>
      <c r="AX71" s="19">
        <f>SUM(E71:AV71)</f>
        <v>0</v>
      </c>
      <c r="AY71" s="3">
        <f t="shared" si="7"/>
        <v>0</v>
      </c>
      <c r="AZ71" s="65">
        <f t="shared" si="8"/>
        <v>0</v>
      </c>
    </row>
    <row r="72" spans="1:52" x14ac:dyDescent="0.3">
      <c r="AY72" s="3">
        <f t="shared" si="7"/>
        <v>0</v>
      </c>
      <c r="AZ72" s="65">
        <f t="shared" si="8"/>
        <v>0</v>
      </c>
    </row>
    <row r="73" spans="1:52" x14ac:dyDescent="0.3">
      <c r="A73" s="3" t="s">
        <v>119</v>
      </c>
      <c r="B73" s="3" t="s">
        <v>28</v>
      </c>
      <c r="C73" s="3" t="s">
        <v>142</v>
      </c>
      <c r="D73" s="21">
        <v>2193</v>
      </c>
      <c r="E73" s="3" t="s">
        <v>88</v>
      </c>
      <c r="F73" s="3" t="s">
        <v>88</v>
      </c>
      <c r="G73" s="3" t="s">
        <v>88</v>
      </c>
      <c r="H73" s="3" t="s">
        <v>88</v>
      </c>
      <c r="I73" s="3" t="s">
        <v>88</v>
      </c>
      <c r="J73" s="3" t="s">
        <v>88</v>
      </c>
      <c r="K73" s="3" t="s">
        <v>88</v>
      </c>
      <c r="L73" s="3" t="s">
        <v>88</v>
      </c>
      <c r="M73" s="3" t="s">
        <v>88</v>
      </c>
      <c r="N73" s="3" t="s">
        <v>88</v>
      </c>
      <c r="O73" s="3" t="s">
        <v>88</v>
      </c>
      <c r="P73" s="3" t="s">
        <v>88</v>
      </c>
      <c r="Q73" s="3" t="s">
        <v>88</v>
      </c>
      <c r="R73" s="3" t="s">
        <v>88</v>
      </c>
      <c r="S73" s="3" t="s">
        <v>88</v>
      </c>
      <c r="T73" s="3" t="s">
        <v>88</v>
      </c>
      <c r="U73" s="3" t="s">
        <v>88</v>
      </c>
      <c r="V73" s="3" t="s">
        <v>88</v>
      </c>
      <c r="W73" s="3" t="s">
        <v>88</v>
      </c>
      <c r="X73" s="3" t="s">
        <v>88</v>
      </c>
      <c r="Y73" s="3" t="s">
        <v>88</v>
      </c>
      <c r="Z73" s="3" t="s">
        <v>88</v>
      </c>
      <c r="AA73" s="3" t="s">
        <v>88</v>
      </c>
      <c r="AB73" s="3" t="s">
        <v>88</v>
      </c>
      <c r="AC73" s="3" t="s">
        <v>88</v>
      </c>
      <c r="AD73" s="3" t="s">
        <v>88</v>
      </c>
      <c r="AE73" s="3" t="s">
        <v>88</v>
      </c>
      <c r="AF73" s="3" t="s">
        <v>88</v>
      </c>
      <c r="AG73" s="3" t="s">
        <v>88</v>
      </c>
      <c r="AH73" s="3" t="s">
        <v>88</v>
      </c>
      <c r="AI73" s="3" t="s">
        <v>88</v>
      </c>
      <c r="AJ73" s="3" t="s">
        <v>88</v>
      </c>
      <c r="AK73" s="3" t="s">
        <v>88</v>
      </c>
      <c r="AL73" s="3" t="s">
        <v>88</v>
      </c>
      <c r="AM73" s="3" t="s">
        <v>88</v>
      </c>
      <c r="AN73" s="3" t="s">
        <v>88</v>
      </c>
      <c r="AO73" s="3" t="s">
        <v>88</v>
      </c>
      <c r="AP73" s="3" t="s">
        <v>88</v>
      </c>
      <c r="AQ73" s="3" t="s">
        <v>88</v>
      </c>
      <c r="AR73" s="3" t="s">
        <v>88</v>
      </c>
      <c r="AS73" s="3">
        <v>0.01</v>
      </c>
      <c r="AT73" s="3" t="s">
        <v>88</v>
      </c>
      <c r="AU73" s="3" t="s">
        <v>88</v>
      </c>
      <c r="AV73" s="3" t="s">
        <v>88</v>
      </c>
      <c r="AX73" s="8">
        <f t="shared" ref="AX73:AX88" si="9">SUM(E73:AV73)</f>
        <v>0.01</v>
      </c>
      <c r="AY73" s="3">
        <f t="shared" si="7"/>
        <v>10</v>
      </c>
      <c r="AZ73" s="65">
        <f t="shared" si="8"/>
        <v>0</v>
      </c>
    </row>
    <row r="74" spans="1:52" x14ac:dyDescent="0.3">
      <c r="A74" s="3" t="s">
        <v>120</v>
      </c>
      <c r="B74" s="3" t="s">
        <v>7</v>
      </c>
      <c r="C74" s="3" t="s">
        <v>142</v>
      </c>
      <c r="D74" s="21">
        <v>1429</v>
      </c>
      <c r="E74" s="3" t="s">
        <v>88</v>
      </c>
      <c r="F74" s="3" t="s">
        <v>88</v>
      </c>
      <c r="G74" s="3" t="s">
        <v>88</v>
      </c>
      <c r="H74" s="3" t="s">
        <v>88</v>
      </c>
      <c r="I74" s="3" t="s">
        <v>88</v>
      </c>
      <c r="J74" s="3" t="s">
        <v>88</v>
      </c>
      <c r="K74" s="3" t="s">
        <v>88</v>
      </c>
      <c r="L74" s="3" t="s">
        <v>88</v>
      </c>
      <c r="M74" s="3" t="s">
        <v>88</v>
      </c>
      <c r="N74" s="3" t="s">
        <v>88</v>
      </c>
      <c r="O74" s="3" t="s">
        <v>88</v>
      </c>
      <c r="P74" s="3" t="s">
        <v>88</v>
      </c>
      <c r="Q74" s="3" t="s">
        <v>88</v>
      </c>
      <c r="R74" s="3" t="s">
        <v>88</v>
      </c>
      <c r="S74" s="3" t="s">
        <v>88</v>
      </c>
      <c r="T74" s="3" t="s">
        <v>88</v>
      </c>
      <c r="U74" s="3" t="s">
        <v>88</v>
      </c>
      <c r="V74" s="3" t="s">
        <v>88</v>
      </c>
      <c r="W74" s="3" t="s">
        <v>88</v>
      </c>
      <c r="X74" s="3" t="s">
        <v>88</v>
      </c>
      <c r="Y74" s="3" t="s">
        <v>88</v>
      </c>
      <c r="Z74" s="3" t="s">
        <v>88</v>
      </c>
      <c r="AA74" s="3" t="s">
        <v>88</v>
      </c>
      <c r="AB74" s="3" t="s">
        <v>88</v>
      </c>
      <c r="AC74" s="3" t="s">
        <v>88</v>
      </c>
      <c r="AD74" s="3" t="s">
        <v>88</v>
      </c>
      <c r="AE74" s="3" t="s">
        <v>88</v>
      </c>
      <c r="AF74" s="3" t="s">
        <v>88</v>
      </c>
      <c r="AG74" s="3" t="s">
        <v>88</v>
      </c>
      <c r="AH74" s="3" t="s">
        <v>88</v>
      </c>
      <c r="AI74" s="3" t="s">
        <v>88</v>
      </c>
      <c r="AJ74" s="3" t="s">
        <v>88</v>
      </c>
      <c r="AK74" s="3" t="s">
        <v>88</v>
      </c>
      <c r="AL74" s="3" t="s">
        <v>88</v>
      </c>
      <c r="AM74" s="3" t="s">
        <v>88</v>
      </c>
      <c r="AN74" s="3" t="s">
        <v>88</v>
      </c>
      <c r="AO74" s="3" t="s">
        <v>88</v>
      </c>
      <c r="AP74" s="3" t="s">
        <v>88</v>
      </c>
      <c r="AQ74" s="3" t="s">
        <v>88</v>
      </c>
      <c r="AR74" s="3" t="s">
        <v>88</v>
      </c>
      <c r="AS74" s="3" t="s">
        <v>88</v>
      </c>
      <c r="AT74" s="3">
        <v>1.0999999999999999E-2</v>
      </c>
      <c r="AU74" s="3" t="s">
        <v>88</v>
      </c>
      <c r="AV74" s="3" t="s">
        <v>88</v>
      </c>
      <c r="AX74" s="8">
        <f t="shared" si="9"/>
        <v>1.0999999999999999E-2</v>
      </c>
      <c r="AY74" s="3">
        <f t="shared" si="7"/>
        <v>11</v>
      </c>
      <c r="AZ74" s="65">
        <f t="shared" si="8"/>
        <v>0</v>
      </c>
    </row>
    <row r="75" spans="1:52" x14ac:dyDescent="0.3">
      <c r="A75" s="3" t="s">
        <v>121</v>
      </c>
      <c r="B75" s="3" t="s">
        <v>7</v>
      </c>
      <c r="C75" s="3" t="s">
        <v>142</v>
      </c>
      <c r="D75" s="21">
        <v>997</v>
      </c>
      <c r="E75" s="3" t="s">
        <v>88</v>
      </c>
      <c r="F75" s="3" t="s">
        <v>88</v>
      </c>
      <c r="G75" s="3" t="s">
        <v>88</v>
      </c>
      <c r="H75" s="3" t="s">
        <v>88</v>
      </c>
      <c r="I75" s="3" t="s">
        <v>88</v>
      </c>
      <c r="J75" s="3" t="s">
        <v>88</v>
      </c>
      <c r="K75" s="3" t="s">
        <v>88</v>
      </c>
      <c r="L75" s="3" t="s">
        <v>88</v>
      </c>
      <c r="M75" s="3" t="s">
        <v>88</v>
      </c>
      <c r="N75" s="3" t="s">
        <v>88</v>
      </c>
      <c r="O75" s="3" t="s">
        <v>88</v>
      </c>
      <c r="P75" s="3" t="s">
        <v>88</v>
      </c>
      <c r="Q75" s="3" t="s">
        <v>88</v>
      </c>
      <c r="R75" s="3" t="s">
        <v>88</v>
      </c>
      <c r="S75" s="3" t="s">
        <v>88</v>
      </c>
      <c r="T75" s="3" t="s">
        <v>88</v>
      </c>
      <c r="U75" s="3" t="s">
        <v>88</v>
      </c>
      <c r="V75" s="3" t="s">
        <v>88</v>
      </c>
      <c r="W75" s="3" t="s">
        <v>88</v>
      </c>
      <c r="X75" s="3" t="s">
        <v>88</v>
      </c>
      <c r="Y75" s="3" t="s">
        <v>88</v>
      </c>
      <c r="Z75" s="3" t="s">
        <v>88</v>
      </c>
      <c r="AA75" s="3" t="s">
        <v>88</v>
      </c>
      <c r="AB75" s="3" t="s">
        <v>88</v>
      </c>
      <c r="AC75" s="3" t="s">
        <v>88</v>
      </c>
      <c r="AD75" s="3" t="s">
        <v>88</v>
      </c>
      <c r="AE75" s="3" t="s">
        <v>88</v>
      </c>
      <c r="AF75" s="3" t="s">
        <v>88</v>
      </c>
      <c r="AG75" s="3" t="s">
        <v>88</v>
      </c>
      <c r="AH75" s="3" t="s">
        <v>88</v>
      </c>
      <c r="AI75" s="3" t="s">
        <v>88</v>
      </c>
      <c r="AJ75" s="3" t="s">
        <v>88</v>
      </c>
      <c r="AK75" s="3" t="s">
        <v>88</v>
      </c>
      <c r="AL75" s="3" t="s">
        <v>88</v>
      </c>
      <c r="AM75" s="3" t="s">
        <v>88</v>
      </c>
      <c r="AN75" s="3" t="s">
        <v>88</v>
      </c>
      <c r="AO75" s="3" t="s">
        <v>88</v>
      </c>
      <c r="AP75" s="3" t="s">
        <v>88</v>
      </c>
      <c r="AQ75" s="3" t="s">
        <v>88</v>
      </c>
      <c r="AR75" s="3" t="s">
        <v>88</v>
      </c>
      <c r="AS75" s="3" t="s">
        <v>88</v>
      </c>
      <c r="AT75" s="3">
        <v>0.01</v>
      </c>
      <c r="AU75" s="3" t="s">
        <v>88</v>
      </c>
      <c r="AV75" s="3" t="s">
        <v>88</v>
      </c>
      <c r="AX75" s="8">
        <f t="shared" si="9"/>
        <v>0.01</v>
      </c>
      <c r="AY75" s="3">
        <f t="shared" si="7"/>
        <v>10</v>
      </c>
      <c r="AZ75" s="65">
        <f t="shared" si="8"/>
        <v>0</v>
      </c>
    </row>
    <row r="76" spans="1:52" x14ac:dyDescent="0.3">
      <c r="A76" s="3" t="s">
        <v>122</v>
      </c>
      <c r="B76" s="3" t="s">
        <v>7</v>
      </c>
      <c r="C76" s="3" t="s">
        <v>142</v>
      </c>
      <c r="D76" s="21">
        <v>1391</v>
      </c>
      <c r="E76" s="3" t="s">
        <v>88</v>
      </c>
      <c r="F76" s="3" t="s">
        <v>88</v>
      </c>
      <c r="G76" s="3" t="s">
        <v>88</v>
      </c>
      <c r="H76" s="3" t="s">
        <v>88</v>
      </c>
      <c r="I76" s="3" t="s">
        <v>88</v>
      </c>
      <c r="J76" s="3" t="s">
        <v>88</v>
      </c>
      <c r="K76" s="3" t="s">
        <v>88</v>
      </c>
      <c r="L76" s="3" t="s">
        <v>88</v>
      </c>
      <c r="M76" s="3" t="s">
        <v>88</v>
      </c>
      <c r="N76" s="3" t="s">
        <v>88</v>
      </c>
      <c r="O76" s="3" t="s">
        <v>88</v>
      </c>
      <c r="P76" s="3" t="s">
        <v>88</v>
      </c>
      <c r="Q76" s="3" t="s">
        <v>88</v>
      </c>
      <c r="R76" s="3">
        <v>8.0000000000000002E-3</v>
      </c>
      <c r="S76" s="3" t="s">
        <v>88</v>
      </c>
      <c r="T76" s="3" t="s">
        <v>88</v>
      </c>
      <c r="U76" s="3" t="s">
        <v>88</v>
      </c>
      <c r="V76" s="3" t="s">
        <v>88</v>
      </c>
      <c r="W76" s="3" t="s">
        <v>88</v>
      </c>
      <c r="X76" s="3" t="s">
        <v>88</v>
      </c>
      <c r="Y76" s="3" t="s">
        <v>88</v>
      </c>
      <c r="Z76" s="3" t="s">
        <v>88</v>
      </c>
      <c r="AA76" s="3" t="s">
        <v>88</v>
      </c>
      <c r="AB76" s="3" t="s">
        <v>88</v>
      </c>
      <c r="AC76" s="3" t="s">
        <v>88</v>
      </c>
      <c r="AD76" s="3" t="s">
        <v>88</v>
      </c>
      <c r="AE76" s="3" t="s">
        <v>88</v>
      </c>
      <c r="AF76" s="3" t="s">
        <v>88</v>
      </c>
      <c r="AG76" s="3" t="s">
        <v>88</v>
      </c>
      <c r="AH76" s="3" t="s">
        <v>88</v>
      </c>
      <c r="AI76" s="3" t="s">
        <v>88</v>
      </c>
      <c r="AJ76" s="3" t="s">
        <v>88</v>
      </c>
      <c r="AK76" s="3" t="s">
        <v>88</v>
      </c>
      <c r="AL76" s="3" t="s">
        <v>88</v>
      </c>
      <c r="AM76" s="3" t="s">
        <v>88</v>
      </c>
      <c r="AN76" s="3" t="s">
        <v>88</v>
      </c>
      <c r="AO76" s="3" t="s">
        <v>88</v>
      </c>
      <c r="AP76" s="3" t="s">
        <v>88</v>
      </c>
      <c r="AQ76" s="3" t="s">
        <v>88</v>
      </c>
      <c r="AR76" s="3" t="s">
        <v>88</v>
      </c>
      <c r="AS76" s="3" t="s">
        <v>88</v>
      </c>
      <c r="AT76" s="3">
        <v>8.9999999999999993E-3</v>
      </c>
      <c r="AU76" s="3" t="s">
        <v>88</v>
      </c>
      <c r="AV76" s="3" t="s">
        <v>88</v>
      </c>
      <c r="AX76" s="8">
        <f t="shared" si="9"/>
        <v>1.7000000000000001E-2</v>
      </c>
      <c r="AY76" s="3">
        <f t="shared" si="7"/>
        <v>17</v>
      </c>
      <c r="AZ76" s="65">
        <f t="shared" si="8"/>
        <v>8.0000000000000004E-4</v>
      </c>
    </row>
    <row r="77" spans="1:52" x14ac:dyDescent="0.3">
      <c r="A77" s="3" t="s">
        <v>123</v>
      </c>
      <c r="B77" s="3" t="s">
        <v>7</v>
      </c>
      <c r="C77" s="3" t="s">
        <v>142</v>
      </c>
      <c r="D77" s="21">
        <v>1438</v>
      </c>
      <c r="E77" s="3" t="s">
        <v>88</v>
      </c>
      <c r="F77" s="3" t="s">
        <v>88</v>
      </c>
      <c r="G77" s="3" t="s">
        <v>88</v>
      </c>
      <c r="H77" s="3" t="s">
        <v>88</v>
      </c>
      <c r="I77" s="3" t="s">
        <v>88</v>
      </c>
      <c r="J77" s="3" t="s">
        <v>88</v>
      </c>
      <c r="K77" s="3" t="s">
        <v>88</v>
      </c>
      <c r="L77" s="3" t="s">
        <v>88</v>
      </c>
      <c r="M77" s="3">
        <v>6.0000000000000001E-3</v>
      </c>
      <c r="N77" s="3" t="s">
        <v>88</v>
      </c>
      <c r="O77" s="3" t="s">
        <v>88</v>
      </c>
      <c r="P77" s="3" t="s">
        <v>88</v>
      </c>
      <c r="Q77" s="3">
        <v>7.0000000000000001E-3</v>
      </c>
      <c r="R77" s="3">
        <v>1.4E-2</v>
      </c>
      <c r="S77" s="3" t="s">
        <v>88</v>
      </c>
      <c r="T77" s="3" t="s">
        <v>88</v>
      </c>
      <c r="U77" s="3" t="s">
        <v>88</v>
      </c>
      <c r="V77" s="3" t="s">
        <v>88</v>
      </c>
      <c r="W77" s="3" t="s">
        <v>88</v>
      </c>
      <c r="X77" s="3" t="s">
        <v>88</v>
      </c>
      <c r="Y77" s="3" t="s">
        <v>88</v>
      </c>
      <c r="Z77" s="3" t="s">
        <v>88</v>
      </c>
      <c r="AA77" s="3" t="s">
        <v>88</v>
      </c>
      <c r="AB77" s="3" t="s">
        <v>88</v>
      </c>
      <c r="AC77" s="3" t="s">
        <v>88</v>
      </c>
      <c r="AD77" s="3" t="s">
        <v>88</v>
      </c>
      <c r="AE77" s="3" t="s">
        <v>88</v>
      </c>
      <c r="AF77" s="3" t="s">
        <v>88</v>
      </c>
      <c r="AG77" s="3" t="s">
        <v>88</v>
      </c>
      <c r="AH77" s="3" t="s">
        <v>88</v>
      </c>
      <c r="AI77" s="3" t="s">
        <v>88</v>
      </c>
      <c r="AJ77" s="3" t="s">
        <v>88</v>
      </c>
      <c r="AK77" s="3" t="s">
        <v>88</v>
      </c>
      <c r="AL77" s="3" t="s">
        <v>88</v>
      </c>
      <c r="AM77" s="3" t="s">
        <v>88</v>
      </c>
      <c r="AN77" s="3" t="s">
        <v>88</v>
      </c>
      <c r="AO77" s="3" t="s">
        <v>88</v>
      </c>
      <c r="AP77" s="3">
        <v>5.0000000000000001E-3</v>
      </c>
      <c r="AQ77" s="3" t="s">
        <v>88</v>
      </c>
      <c r="AR77" s="3" t="s">
        <v>88</v>
      </c>
      <c r="AS77" s="3" t="s">
        <v>88</v>
      </c>
      <c r="AT77" s="3">
        <v>6.0000000000000001E-3</v>
      </c>
      <c r="AU77" s="3">
        <v>6.0000000000000001E-3</v>
      </c>
      <c r="AV77" s="3" t="s">
        <v>88</v>
      </c>
      <c r="AX77" s="8">
        <f t="shared" si="9"/>
        <v>4.3999999999999997E-2</v>
      </c>
      <c r="AY77" s="3">
        <f t="shared" si="7"/>
        <v>44</v>
      </c>
      <c r="AZ77" s="65">
        <f t="shared" si="8"/>
        <v>1.4810000000000001E-3</v>
      </c>
    </row>
    <row r="78" spans="1:52" x14ac:dyDescent="0.3">
      <c r="A78" s="3" t="s">
        <v>124</v>
      </c>
      <c r="B78" s="3" t="s">
        <v>7</v>
      </c>
      <c r="C78" s="3" t="s">
        <v>142</v>
      </c>
      <c r="D78" s="21">
        <v>1293</v>
      </c>
      <c r="E78" s="3" t="s">
        <v>88</v>
      </c>
      <c r="F78" s="3" t="s">
        <v>88</v>
      </c>
      <c r="G78" s="3" t="s">
        <v>88</v>
      </c>
      <c r="H78" s="3" t="s">
        <v>88</v>
      </c>
      <c r="I78" s="3" t="s">
        <v>88</v>
      </c>
      <c r="J78" s="3" t="s">
        <v>88</v>
      </c>
      <c r="K78" s="3" t="s">
        <v>88</v>
      </c>
      <c r="L78" s="3" t="s">
        <v>88</v>
      </c>
      <c r="M78" s="3" t="s">
        <v>88</v>
      </c>
      <c r="N78" s="3" t="s">
        <v>88</v>
      </c>
      <c r="O78" s="3" t="s">
        <v>88</v>
      </c>
      <c r="P78" s="3" t="s">
        <v>88</v>
      </c>
      <c r="Q78" s="3" t="s">
        <v>88</v>
      </c>
      <c r="R78" s="3" t="s">
        <v>88</v>
      </c>
      <c r="S78" s="3" t="s">
        <v>88</v>
      </c>
      <c r="T78" s="3" t="s">
        <v>88</v>
      </c>
      <c r="U78" s="3" t="s">
        <v>88</v>
      </c>
      <c r="V78" s="3" t="s">
        <v>88</v>
      </c>
      <c r="W78" s="3" t="s">
        <v>88</v>
      </c>
      <c r="X78" s="3" t="s">
        <v>88</v>
      </c>
      <c r="Y78" s="3" t="s">
        <v>88</v>
      </c>
      <c r="Z78" s="3" t="s">
        <v>88</v>
      </c>
      <c r="AA78" s="3" t="s">
        <v>88</v>
      </c>
      <c r="AB78" s="3" t="s">
        <v>88</v>
      </c>
      <c r="AC78" s="3" t="s">
        <v>88</v>
      </c>
      <c r="AD78" s="3" t="s">
        <v>88</v>
      </c>
      <c r="AE78" s="3" t="s">
        <v>88</v>
      </c>
      <c r="AF78" s="3" t="s">
        <v>88</v>
      </c>
      <c r="AG78" s="3" t="s">
        <v>88</v>
      </c>
      <c r="AH78" s="3" t="s">
        <v>88</v>
      </c>
      <c r="AI78" s="3" t="s">
        <v>88</v>
      </c>
      <c r="AJ78" s="3" t="s">
        <v>88</v>
      </c>
      <c r="AK78" s="3" t="s">
        <v>88</v>
      </c>
      <c r="AL78" s="3" t="s">
        <v>88</v>
      </c>
      <c r="AM78" s="3" t="s">
        <v>88</v>
      </c>
      <c r="AN78" s="3" t="s">
        <v>88</v>
      </c>
      <c r="AO78" s="3" t="s">
        <v>88</v>
      </c>
      <c r="AP78" s="3" t="s">
        <v>88</v>
      </c>
      <c r="AQ78" s="3" t="s">
        <v>88</v>
      </c>
      <c r="AR78" s="3" t="s">
        <v>88</v>
      </c>
      <c r="AS78" s="3" t="s">
        <v>88</v>
      </c>
      <c r="AT78" s="3">
        <v>8.9999999999999993E-3</v>
      </c>
      <c r="AU78" s="3" t="s">
        <v>88</v>
      </c>
      <c r="AV78" s="3" t="s">
        <v>88</v>
      </c>
      <c r="AX78" s="8">
        <f t="shared" si="9"/>
        <v>8.9999999999999993E-3</v>
      </c>
      <c r="AY78" s="3">
        <f t="shared" si="7"/>
        <v>9</v>
      </c>
      <c r="AZ78" s="65">
        <f t="shared" si="8"/>
        <v>0</v>
      </c>
    </row>
    <row r="79" spans="1:52" x14ac:dyDescent="0.3">
      <c r="A79" s="3" t="s">
        <v>125</v>
      </c>
      <c r="B79" s="3" t="s">
        <v>7</v>
      </c>
      <c r="C79" s="3" t="s">
        <v>142</v>
      </c>
      <c r="D79" s="21">
        <v>1232</v>
      </c>
      <c r="E79" s="3" t="s">
        <v>88</v>
      </c>
      <c r="F79" s="3" t="s">
        <v>88</v>
      </c>
      <c r="G79" s="3" t="s">
        <v>88</v>
      </c>
      <c r="H79" s="3" t="s">
        <v>88</v>
      </c>
      <c r="I79" s="3" t="s">
        <v>88</v>
      </c>
      <c r="J79" s="3" t="s">
        <v>88</v>
      </c>
      <c r="K79" s="3" t="s">
        <v>88</v>
      </c>
      <c r="L79" s="3" t="s">
        <v>88</v>
      </c>
      <c r="M79" s="3" t="s">
        <v>88</v>
      </c>
      <c r="N79" s="3" t="s">
        <v>88</v>
      </c>
      <c r="O79" s="3" t="s">
        <v>88</v>
      </c>
      <c r="P79" s="3" t="s">
        <v>88</v>
      </c>
      <c r="Q79" s="3" t="s">
        <v>88</v>
      </c>
      <c r="R79" s="3" t="s">
        <v>88</v>
      </c>
      <c r="S79" s="3" t="s">
        <v>88</v>
      </c>
      <c r="T79" s="3" t="s">
        <v>88</v>
      </c>
      <c r="U79" s="3" t="s">
        <v>88</v>
      </c>
      <c r="V79" s="3" t="s">
        <v>88</v>
      </c>
      <c r="W79" s="3" t="s">
        <v>88</v>
      </c>
      <c r="X79" s="3" t="s">
        <v>88</v>
      </c>
      <c r="Y79" s="3" t="s">
        <v>88</v>
      </c>
      <c r="Z79" s="3" t="s">
        <v>88</v>
      </c>
      <c r="AA79" s="3" t="s">
        <v>88</v>
      </c>
      <c r="AB79" s="3" t="s">
        <v>88</v>
      </c>
      <c r="AC79" s="3" t="s">
        <v>88</v>
      </c>
      <c r="AD79" s="3" t="s">
        <v>88</v>
      </c>
      <c r="AE79" s="3" t="s">
        <v>88</v>
      </c>
      <c r="AF79" s="3" t="s">
        <v>88</v>
      </c>
      <c r="AG79" s="3" t="s">
        <v>88</v>
      </c>
      <c r="AH79" s="3" t="s">
        <v>88</v>
      </c>
      <c r="AI79" s="3" t="s">
        <v>88</v>
      </c>
      <c r="AJ79" s="3" t="s">
        <v>88</v>
      </c>
      <c r="AK79" s="3" t="s">
        <v>88</v>
      </c>
      <c r="AL79" s="3" t="s">
        <v>88</v>
      </c>
      <c r="AM79" s="3" t="s">
        <v>88</v>
      </c>
      <c r="AN79" s="3" t="s">
        <v>88</v>
      </c>
      <c r="AO79" s="3" t="s">
        <v>88</v>
      </c>
      <c r="AP79" s="3" t="s">
        <v>88</v>
      </c>
      <c r="AQ79" s="3" t="s">
        <v>88</v>
      </c>
      <c r="AR79" s="3" t="s">
        <v>88</v>
      </c>
      <c r="AS79" s="3">
        <v>1.4E-2</v>
      </c>
      <c r="AT79" s="3">
        <v>8.9999999999999993E-3</v>
      </c>
      <c r="AU79" s="3">
        <v>6.0000000000000001E-3</v>
      </c>
      <c r="AV79" s="3" t="s">
        <v>88</v>
      </c>
      <c r="AX79" s="8">
        <f t="shared" si="9"/>
        <v>2.8999999999999998E-2</v>
      </c>
      <c r="AY79" s="3">
        <f t="shared" si="7"/>
        <v>28.999999999999996</v>
      </c>
      <c r="AZ79" s="65">
        <f t="shared" si="8"/>
        <v>6.0000000000000002E-6</v>
      </c>
    </row>
    <row r="80" spans="1:52" x14ac:dyDescent="0.3">
      <c r="A80" s="3" t="s">
        <v>126</v>
      </c>
      <c r="B80" s="3" t="s">
        <v>7</v>
      </c>
      <c r="C80" s="3" t="s">
        <v>142</v>
      </c>
      <c r="D80" s="21">
        <v>1134</v>
      </c>
      <c r="E80" s="3" t="s">
        <v>88</v>
      </c>
      <c r="F80" s="3" t="s">
        <v>88</v>
      </c>
      <c r="G80" s="3" t="s">
        <v>88</v>
      </c>
      <c r="H80" s="3" t="s">
        <v>88</v>
      </c>
      <c r="I80" s="3">
        <v>5.0000000000000001E-3</v>
      </c>
      <c r="J80" s="3" t="s">
        <v>88</v>
      </c>
      <c r="K80" s="3" t="s">
        <v>88</v>
      </c>
      <c r="L80" s="3" t="s">
        <v>88</v>
      </c>
      <c r="M80" s="3" t="s">
        <v>88</v>
      </c>
      <c r="N80" s="3" t="s">
        <v>88</v>
      </c>
      <c r="O80" s="3" t="s">
        <v>88</v>
      </c>
      <c r="P80" s="3" t="s">
        <v>88</v>
      </c>
      <c r="Q80" s="3" t="s">
        <v>88</v>
      </c>
      <c r="R80" s="3" t="s">
        <v>88</v>
      </c>
      <c r="S80" s="3" t="s">
        <v>88</v>
      </c>
      <c r="T80" s="3" t="s">
        <v>88</v>
      </c>
      <c r="U80" s="3" t="s">
        <v>88</v>
      </c>
      <c r="V80" s="3" t="s">
        <v>88</v>
      </c>
      <c r="W80" s="3" t="s">
        <v>88</v>
      </c>
      <c r="X80" s="3">
        <v>5.0000000000000001E-3</v>
      </c>
      <c r="Y80" s="3" t="s">
        <v>88</v>
      </c>
      <c r="Z80" s="3" t="s">
        <v>88</v>
      </c>
      <c r="AA80" s="3" t="s">
        <v>88</v>
      </c>
      <c r="AB80" s="3" t="s">
        <v>88</v>
      </c>
      <c r="AC80" s="3" t="s">
        <v>88</v>
      </c>
      <c r="AD80" s="3" t="s">
        <v>88</v>
      </c>
      <c r="AE80" s="3" t="s">
        <v>88</v>
      </c>
      <c r="AF80" s="3" t="s">
        <v>88</v>
      </c>
      <c r="AG80" s="3" t="s">
        <v>88</v>
      </c>
      <c r="AH80" s="3" t="s">
        <v>88</v>
      </c>
      <c r="AI80" s="3" t="s">
        <v>88</v>
      </c>
      <c r="AJ80" s="3" t="s">
        <v>88</v>
      </c>
      <c r="AK80" s="3" t="s">
        <v>88</v>
      </c>
      <c r="AL80" s="3" t="s">
        <v>88</v>
      </c>
      <c r="AM80" s="3" t="s">
        <v>88</v>
      </c>
      <c r="AN80" s="3" t="s">
        <v>88</v>
      </c>
      <c r="AO80" s="3" t="s">
        <v>88</v>
      </c>
      <c r="AP80" s="3" t="s">
        <v>88</v>
      </c>
      <c r="AQ80" s="3" t="s">
        <v>88</v>
      </c>
      <c r="AR80" s="3" t="s">
        <v>88</v>
      </c>
      <c r="AS80" s="3">
        <v>2.1000000000000001E-2</v>
      </c>
      <c r="AT80" s="3">
        <v>6.0000000000000001E-3</v>
      </c>
      <c r="AU80" s="3">
        <v>6.0000000000000001E-3</v>
      </c>
      <c r="AV80" s="3" t="s">
        <v>88</v>
      </c>
      <c r="AX80" s="8">
        <f t="shared" si="9"/>
        <v>4.2999999999999997E-2</v>
      </c>
      <c r="AY80" s="3">
        <f t="shared" si="7"/>
        <v>43</v>
      </c>
      <c r="AZ80" s="65">
        <f t="shared" si="8"/>
        <v>6.0000000000000002E-6</v>
      </c>
    </row>
    <row r="81" spans="1:52" x14ac:dyDescent="0.3">
      <c r="A81" s="3" t="s">
        <v>127</v>
      </c>
      <c r="B81" s="3" t="s">
        <v>7</v>
      </c>
      <c r="C81" s="3" t="s">
        <v>142</v>
      </c>
      <c r="D81" s="21">
        <v>1682</v>
      </c>
      <c r="E81" s="3" t="s">
        <v>88</v>
      </c>
      <c r="F81" s="3" t="s">
        <v>88</v>
      </c>
      <c r="G81" s="3" t="s">
        <v>88</v>
      </c>
      <c r="H81" s="3" t="s">
        <v>88</v>
      </c>
      <c r="I81" s="3" t="s">
        <v>88</v>
      </c>
      <c r="J81" s="3" t="s">
        <v>88</v>
      </c>
      <c r="K81" s="3" t="s">
        <v>88</v>
      </c>
      <c r="L81" s="3" t="s">
        <v>88</v>
      </c>
      <c r="M81" s="3" t="s">
        <v>88</v>
      </c>
      <c r="N81" s="3" t="s">
        <v>88</v>
      </c>
      <c r="O81" s="3">
        <v>8.9999999999999993E-3</v>
      </c>
      <c r="P81" s="3" t="s">
        <v>88</v>
      </c>
      <c r="Q81" s="3" t="s">
        <v>88</v>
      </c>
      <c r="R81" s="3">
        <v>7.0000000000000001E-3</v>
      </c>
      <c r="S81" s="3" t="s">
        <v>88</v>
      </c>
      <c r="T81" s="3" t="s">
        <v>88</v>
      </c>
      <c r="U81" s="3" t="s">
        <v>88</v>
      </c>
      <c r="V81" s="3" t="s">
        <v>88</v>
      </c>
      <c r="W81" s="3" t="s">
        <v>88</v>
      </c>
      <c r="X81" s="3" t="s">
        <v>88</v>
      </c>
      <c r="Y81" s="3" t="s">
        <v>88</v>
      </c>
      <c r="Z81" s="3" t="s">
        <v>88</v>
      </c>
      <c r="AA81" s="3" t="s">
        <v>88</v>
      </c>
      <c r="AB81" s="3" t="s">
        <v>88</v>
      </c>
      <c r="AC81" s="3" t="s">
        <v>88</v>
      </c>
      <c r="AD81" s="3" t="s">
        <v>88</v>
      </c>
      <c r="AE81" s="3" t="s">
        <v>88</v>
      </c>
      <c r="AF81" s="3" t="s">
        <v>88</v>
      </c>
      <c r="AG81" s="3" t="s">
        <v>88</v>
      </c>
      <c r="AH81" s="3" t="s">
        <v>88</v>
      </c>
      <c r="AI81" s="3" t="s">
        <v>88</v>
      </c>
      <c r="AJ81" s="3" t="s">
        <v>88</v>
      </c>
      <c r="AK81" s="3" t="s">
        <v>88</v>
      </c>
      <c r="AL81" s="3" t="s">
        <v>88</v>
      </c>
      <c r="AM81" s="3" t="s">
        <v>88</v>
      </c>
      <c r="AN81" s="3" t="s">
        <v>88</v>
      </c>
      <c r="AO81" s="3" t="s">
        <v>88</v>
      </c>
      <c r="AP81" s="3" t="s">
        <v>88</v>
      </c>
      <c r="AQ81" s="3" t="s">
        <v>88</v>
      </c>
      <c r="AR81" s="3" t="s">
        <v>88</v>
      </c>
      <c r="AS81" s="3">
        <v>1.2E-2</v>
      </c>
      <c r="AT81" s="3">
        <v>8.0000000000000002E-3</v>
      </c>
      <c r="AU81" s="3" t="s">
        <v>88</v>
      </c>
      <c r="AV81" s="3" t="s">
        <v>88</v>
      </c>
      <c r="AX81" s="8">
        <f t="shared" si="9"/>
        <v>3.6000000000000004E-2</v>
      </c>
      <c r="AY81" s="3">
        <f t="shared" si="7"/>
        <v>36.000000000000007</v>
      </c>
      <c r="AZ81" s="65">
        <f t="shared" si="8"/>
        <v>1.6000000000000001E-3</v>
      </c>
    </row>
    <row r="82" spans="1:52" x14ac:dyDescent="0.3">
      <c r="A82" s="3" t="s">
        <v>128</v>
      </c>
      <c r="B82" s="3" t="s">
        <v>7</v>
      </c>
      <c r="C82" s="3" t="s">
        <v>142</v>
      </c>
      <c r="D82" s="21">
        <v>1638</v>
      </c>
      <c r="E82" s="3" t="s">
        <v>88</v>
      </c>
      <c r="F82" s="3" t="s">
        <v>88</v>
      </c>
      <c r="G82" s="3" t="s">
        <v>88</v>
      </c>
      <c r="H82" s="3" t="s">
        <v>88</v>
      </c>
      <c r="I82" s="3" t="s">
        <v>88</v>
      </c>
      <c r="J82" s="3" t="s">
        <v>88</v>
      </c>
      <c r="K82" s="3" t="s">
        <v>88</v>
      </c>
      <c r="L82" s="3" t="s">
        <v>88</v>
      </c>
      <c r="M82" s="3" t="s">
        <v>88</v>
      </c>
      <c r="N82" s="3" t="s">
        <v>88</v>
      </c>
      <c r="O82" s="3" t="s">
        <v>88</v>
      </c>
      <c r="P82" s="3" t="s">
        <v>88</v>
      </c>
      <c r="Q82" s="3" t="s">
        <v>88</v>
      </c>
      <c r="R82" s="3" t="s">
        <v>88</v>
      </c>
      <c r="S82" s="3" t="s">
        <v>88</v>
      </c>
      <c r="T82" s="3" t="s">
        <v>88</v>
      </c>
      <c r="U82" s="3" t="s">
        <v>88</v>
      </c>
      <c r="V82" s="3" t="s">
        <v>88</v>
      </c>
      <c r="W82" s="3" t="s">
        <v>88</v>
      </c>
      <c r="X82" s="3" t="s">
        <v>88</v>
      </c>
      <c r="Y82" s="3" t="s">
        <v>88</v>
      </c>
      <c r="Z82" s="3" t="s">
        <v>88</v>
      </c>
      <c r="AA82" s="3" t="s">
        <v>88</v>
      </c>
      <c r="AB82" s="3" t="s">
        <v>88</v>
      </c>
      <c r="AC82" s="3" t="s">
        <v>88</v>
      </c>
      <c r="AD82" s="3" t="s">
        <v>88</v>
      </c>
      <c r="AE82" s="3" t="s">
        <v>88</v>
      </c>
      <c r="AF82" s="3" t="s">
        <v>88</v>
      </c>
      <c r="AG82" s="3" t="s">
        <v>88</v>
      </c>
      <c r="AH82" s="3" t="s">
        <v>88</v>
      </c>
      <c r="AI82" s="3" t="s">
        <v>88</v>
      </c>
      <c r="AJ82" s="3" t="s">
        <v>88</v>
      </c>
      <c r="AK82" s="3" t="s">
        <v>88</v>
      </c>
      <c r="AL82" s="3" t="s">
        <v>88</v>
      </c>
      <c r="AM82" s="3" t="s">
        <v>88</v>
      </c>
      <c r="AN82" s="3" t="s">
        <v>88</v>
      </c>
      <c r="AO82" s="3" t="s">
        <v>88</v>
      </c>
      <c r="AP82" s="3" t="s">
        <v>88</v>
      </c>
      <c r="AQ82" s="3" t="s">
        <v>88</v>
      </c>
      <c r="AR82" s="3" t="s">
        <v>88</v>
      </c>
      <c r="AS82" s="3" t="s">
        <v>88</v>
      </c>
      <c r="AT82" s="3">
        <v>0.01</v>
      </c>
      <c r="AU82" s="3">
        <v>7.0000000000000001E-3</v>
      </c>
      <c r="AV82" s="3" t="s">
        <v>88</v>
      </c>
      <c r="AX82" s="8">
        <f t="shared" si="9"/>
        <v>1.7000000000000001E-2</v>
      </c>
      <c r="AY82" s="3">
        <f t="shared" si="7"/>
        <v>17</v>
      </c>
      <c r="AZ82" s="65">
        <f t="shared" si="8"/>
        <v>6.9999999999999999E-6</v>
      </c>
    </row>
    <row r="83" spans="1:52" x14ac:dyDescent="0.3">
      <c r="A83" s="3" t="s">
        <v>129</v>
      </c>
      <c r="B83" s="3" t="s">
        <v>7</v>
      </c>
      <c r="C83" s="3" t="s">
        <v>142</v>
      </c>
      <c r="D83" s="21">
        <v>1407</v>
      </c>
      <c r="E83" s="3" t="s">
        <v>88</v>
      </c>
      <c r="F83" s="3" t="s">
        <v>88</v>
      </c>
      <c r="G83" s="3" t="s">
        <v>88</v>
      </c>
      <c r="H83" s="3" t="s">
        <v>88</v>
      </c>
      <c r="I83" s="3" t="s">
        <v>88</v>
      </c>
      <c r="J83" s="3" t="s">
        <v>88</v>
      </c>
      <c r="K83" s="3" t="s">
        <v>88</v>
      </c>
      <c r="L83" s="3" t="s">
        <v>88</v>
      </c>
      <c r="M83" s="3" t="s">
        <v>88</v>
      </c>
      <c r="N83" s="3">
        <v>8.0000000000000002E-3</v>
      </c>
      <c r="O83" s="3" t="s">
        <v>88</v>
      </c>
      <c r="P83" s="3" t="s">
        <v>88</v>
      </c>
      <c r="Q83" s="3" t="s">
        <v>88</v>
      </c>
      <c r="R83" s="3" t="s">
        <v>88</v>
      </c>
      <c r="S83" s="3" t="s">
        <v>88</v>
      </c>
      <c r="T83" s="3" t="s">
        <v>88</v>
      </c>
      <c r="U83" s="3" t="s">
        <v>88</v>
      </c>
      <c r="V83" s="3" t="s">
        <v>88</v>
      </c>
      <c r="W83" s="3" t="s">
        <v>88</v>
      </c>
      <c r="X83" s="3" t="s">
        <v>88</v>
      </c>
      <c r="Y83" s="3" t="s">
        <v>88</v>
      </c>
      <c r="Z83" s="3" t="s">
        <v>88</v>
      </c>
      <c r="AA83" s="3" t="s">
        <v>88</v>
      </c>
      <c r="AB83" s="3" t="s">
        <v>88</v>
      </c>
      <c r="AC83" s="3" t="s">
        <v>88</v>
      </c>
      <c r="AD83" s="3" t="s">
        <v>88</v>
      </c>
      <c r="AE83" s="3" t="s">
        <v>88</v>
      </c>
      <c r="AF83" s="3" t="s">
        <v>88</v>
      </c>
      <c r="AG83" s="3" t="s">
        <v>88</v>
      </c>
      <c r="AH83" s="3" t="s">
        <v>88</v>
      </c>
      <c r="AI83" s="3" t="s">
        <v>88</v>
      </c>
      <c r="AJ83" s="3" t="s">
        <v>88</v>
      </c>
      <c r="AK83" s="3" t="s">
        <v>88</v>
      </c>
      <c r="AL83" s="3" t="s">
        <v>88</v>
      </c>
      <c r="AM83" s="3" t="s">
        <v>88</v>
      </c>
      <c r="AN83" s="3" t="s">
        <v>88</v>
      </c>
      <c r="AO83" s="3" t="s">
        <v>88</v>
      </c>
      <c r="AP83" s="3" t="s">
        <v>88</v>
      </c>
      <c r="AQ83" s="3" t="s">
        <v>88</v>
      </c>
      <c r="AR83" s="3" t="s">
        <v>88</v>
      </c>
      <c r="AS83" s="3" t="s">
        <v>88</v>
      </c>
      <c r="AT83" s="3">
        <v>8.9999999999999993E-3</v>
      </c>
      <c r="AU83" s="3" t="s">
        <v>88</v>
      </c>
      <c r="AV83" s="3" t="s">
        <v>88</v>
      </c>
      <c r="AX83" s="8">
        <f t="shared" si="9"/>
        <v>1.7000000000000001E-2</v>
      </c>
      <c r="AY83" s="3">
        <f t="shared" si="7"/>
        <v>17</v>
      </c>
      <c r="AZ83" s="65">
        <f t="shared" si="8"/>
        <v>8.0000000000000002E-3</v>
      </c>
    </row>
    <row r="84" spans="1:52" x14ac:dyDescent="0.3">
      <c r="A84" s="3" t="s">
        <v>130</v>
      </c>
      <c r="B84" s="3" t="s">
        <v>7</v>
      </c>
      <c r="C84" s="3" t="s">
        <v>142</v>
      </c>
      <c r="D84" s="21">
        <v>1379</v>
      </c>
      <c r="E84" s="3" t="s">
        <v>88</v>
      </c>
      <c r="F84" s="3" t="s">
        <v>88</v>
      </c>
      <c r="G84" s="3" t="s">
        <v>88</v>
      </c>
      <c r="H84" s="3" t="s">
        <v>88</v>
      </c>
      <c r="I84" s="3" t="s">
        <v>88</v>
      </c>
      <c r="J84" s="3" t="s">
        <v>88</v>
      </c>
      <c r="K84" s="3" t="s">
        <v>88</v>
      </c>
      <c r="L84" s="3" t="s">
        <v>88</v>
      </c>
      <c r="M84" s="3">
        <v>6.0000000000000001E-3</v>
      </c>
      <c r="N84" s="3" t="s">
        <v>88</v>
      </c>
      <c r="O84" s="3" t="s">
        <v>88</v>
      </c>
      <c r="P84" s="3" t="s">
        <v>88</v>
      </c>
      <c r="Q84" s="3" t="s">
        <v>88</v>
      </c>
      <c r="R84" s="3">
        <v>8.0000000000000002E-3</v>
      </c>
      <c r="S84" s="3" t="s">
        <v>88</v>
      </c>
      <c r="T84" s="3" t="s">
        <v>88</v>
      </c>
      <c r="U84" s="3" t="s">
        <v>88</v>
      </c>
      <c r="V84" s="3" t="s">
        <v>88</v>
      </c>
      <c r="W84" s="3" t="s">
        <v>88</v>
      </c>
      <c r="X84" s="3" t="s">
        <v>88</v>
      </c>
      <c r="Y84" s="3" t="s">
        <v>88</v>
      </c>
      <c r="Z84" s="3" t="s">
        <v>88</v>
      </c>
      <c r="AA84" s="3" t="s">
        <v>88</v>
      </c>
      <c r="AB84" s="3" t="s">
        <v>88</v>
      </c>
      <c r="AC84" s="3" t="s">
        <v>88</v>
      </c>
      <c r="AD84" s="3" t="s">
        <v>88</v>
      </c>
      <c r="AE84" s="3" t="s">
        <v>88</v>
      </c>
      <c r="AF84" s="3" t="s">
        <v>88</v>
      </c>
      <c r="AG84" s="3" t="s">
        <v>88</v>
      </c>
      <c r="AH84" s="3" t="s">
        <v>88</v>
      </c>
      <c r="AI84" s="3" t="s">
        <v>88</v>
      </c>
      <c r="AJ84" s="3" t="s">
        <v>88</v>
      </c>
      <c r="AK84" s="3" t="s">
        <v>88</v>
      </c>
      <c r="AL84" s="3" t="s">
        <v>88</v>
      </c>
      <c r="AM84" s="3" t="s">
        <v>88</v>
      </c>
      <c r="AN84" s="3" t="s">
        <v>88</v>
      </c>
      <c r="AO84" s="3" t="s">
        <v>88</v>
      </c>
      <c r="AP84" s="3" t="s">
        <v>88</v>
      </c>
      <c r="AQ84" s="3" t="s">
        <v>88</v>
      </c>
      <c r="AR84" s="3" t="s">
        <v>88</v>
      </c>
      <c r="AS84" s="3" t="s">
        <v>88</v>
      </c>
      <c r="AT84" s="3" t="s">
        <v>88</v>
      </c>
      <c r="AU84" s="3">
        <v>7.0000000000000001E-3</v>
      </c>
      <c r="AV84" s="3" t="s">
        <v>88</v>
      </c>
      <c r="AX84" s="8">
        <f t="shared" si="9"/>
        <v>2.1000000000000001E-2</v>
      </c>
      <c r="AY84" s="3">
        <f t="shared" si="7"/>
        <v>21</v>
      </c>
      <c r="AZ84" s="65">
        <f t="shared" si="8"/>
        <v>8.0699999999999999E-4</v>
      </c>
    </row>
    <row r="85" spans="1:52" x14ac:dyDescent="0.3">
      <c r="A85" s="3" t="s">
        <v>131</v>
      </c>
      <c r="B85" s="3" t="s">
        <v>7</v>
      </c>
      <c r="C85" s="3" t="s">
        <v>142</v>
      </c>
      <c r="D85" s="21">
        <v>1252</v>
      </c>
      <c r="E85" s="3" t="s">
        <v>88</v>
      </c>
      <c r="F85" s="3" t="s">
        <v>88</v>
      </c>
      <c r="G85" s="3" t="s">
        <v>88</v>
      </c>
      <c r="H85" s="3" t="s">
        <v>88</v>
      </c>
      <c r="I85" s="3" t="s">
        <v>88</v>
      </c>
      <c r="J85" s="3" t="s">
        <v>88</v>
      </c>
      <c r="K85" s="3" t="s">
        <v>88</v>
      </c>
      <c r="L85" s="3" t="s">
        <v>88</v>
      </c>
      <c r="M85" s="3" t="s">
        <v>88</v>
      </c>
      <c r="N85" s="3" t="s">
        <v>88</v>
      </c>
      <c r="O85" s="3" t="s">
        <v>88</v>
      </c>
      <c r="P85" s="3" t="s">
        <v>88</v>
      </c>
      <c r="Q85" s="3" t="s">
        <v>88</v>
      </c>
      <c r="R85" s="3">
        <v>1.2E-2</v>
      </c>
      <c r="S85" s="3" t="s">
        <v>88</v>
      </c>
      <c r="T85" s="3" t="s">
        <v>88</v>
      </c>
      <c r="U85" s="3" t="s">
        <v>88</v>
      </c>
      <c r="V85" s="3" t="s">
        <v>88</v>
      </c>
      <c r="W85" s="3" t="s">
        <v>88</v>
      </c>
      <c r="X85" s="3" t="s">
        <v>88</v>
      </c>
      <c r="Y85" s="3" t="s">
        <v>88</v>
      </c>
      <c r="Z85" s="3" t="s">
        <v>88</v>
      </c>
      <c r="AA85" s="3" t="s">
        <v>88</v>
      </c>
      <c r="AB85" s="3" t="s">
        <v>88</v>
      </c>
      <c r="AC85" s="3" t="s">
        <v>88</v>
      </c>
      <c r="AD85" s="3" t="s">
        <v>88</v>
      </c>
      <c r="AE85" s="3" t="s">
        <v>88</v>
      </c>
      <c r="AF85" s="3" t="s">
        <v>88</v>
      </c>
      <c r="AG85" s="3" t="s">
        <v>88</v>
      </c>
      <c r="AH85" s="3" t="s">
        <v>88</v>
      </c>
      <c r="AI85" s="3" t="s">
        <v>88</v>
      </c>
      <c r="AJ85" s="3" t="s">
        <v>88</v>
      </c>
      <c r="AK85" s="3" t="s">
        <v>88</v>
      </c>
      <c r="AL85" s="3" t="s">
        <v>88</v>
      </c>
      <c r="AM85" s="3" t="s">
        <v>88</v>
      </c>
      <c r="AN85" s="3" t="s">
        <v>88</v>
      </c>
      <c r="AO85" s="3" t="s">
        <v>88</v>
      </c>
      <c r="AP85" s="3" t="s">
        <v>88</v>
      </c>
      <c r="AQ85" s="3" t="s">
        <v>88</v>
      </c>
      <c r="AR85" s="3" t="s">
        <v>88</v>
      </c>
      <c r="AS85" s="3">
        <v>5.0000000000000001E-3</v>
      </c>
      <c r="AT85" s="3" t="s">
        <v>88</v>
      </c>
      <c r="AU85" s="3">
        <v>6.0000000000000001E-3</v>
      </c>
      <c r="AV85" s="3" t="s">
        <v>88</v>
      </c>
      <c r="AX85" s="8">
        <f t="shared" si="9"/>
        <v>2.3E-2</v>
      </c>
      <c r="AY85" s="3">
        <f t="shared" si="7"/>
        <v>23</v>
      </c>
      <c r="AZ85" s="65">
        <f t="shared" si="8"/>
        <v>1.206E-3</v>
      </c>
    </row>
    <row r="86" spans="1:52" x14ac:dyDescent="0.3">
      <c r="A86" s="3" t="s">
        <v>132</v>
      </c>
      <c r="B86" s="3" t="s">
        <v>7</v>
      </c>
      <c r="C86" s="3" t="s">
        <v>142</v>
      </c>
      <c r="D86" s="21">
        <v>1681</v>
      </c>
      <c r="E86" s="3" t="s">
        <v>88</v>
      </c>
      <c r="F86" s="3" t="s">
        <v>88</v>
      </c>
      <c r="G86" s="3" t="s">
        <v>88</v>
      </c>
      <c r="H86" s="3" t="s">
        <v>88</v>
      </c>
      <c r="I86" s="3" t="s">
        <v>88</v>
      </c>
      <c r="J86" s="3" t="s">
        <v>88</v>
      </c>
      <c r="K86" s="3" t="s">
        <v>88</v>
      </c>
      <c r="L86" s="3" t="s">
        <v>88</v>
      </c>
      <c r="M86" s="3" t="s">
        <v>88</v>
      </c>
      <c r="N86" s="3" t="s">
        <v>88</v>
      </c>
      <c r="O86" s="3" t="s">
        <v>88</v>
      </c>
      <c r="P86" s="3" t="s">
        <v>88</v>
      </c>
      <c r="Q86" s="3" t="s">
        <v>88</v>
      </c>
      <c r="R86" s="3" t="s">
        <v>88</v>
      </c>
      <c r="S86" s="3" t="s">
        <v>88</v>
      </c>
      <c r="T86" s="3" t="s">
        <v>88</v>
      </c>
      <c r="U86" s="3" t="s">
        <v>88</v>
      </c>
      <c r="V86" s="3" t="s">
        <v>88</v>
      </c>
      <c r="W86" s="3" t="s">
        <v>88</v>
      </c>
      <c r="X86" s="3" t="s">
        <v>88</v>
      </c>
      <c r="Y86" s="3" t="s">
        <v>88</v>
      </c>
      <c r="Z86" s="3" t="s">
        <v>88</v>
      </c>
      <c r="AA86" s="3" t="s">
        <v>88</v>
      </c>
      <c r="AB86" s="3" t="s">
        <v>88</v>
      </c>
      <c r="AC86" s="3" t="s">
        <v>88</v>
      </c>
      <c r="AD86" s="3" t="s">
        <v>88</v>
      </c>
      <c r="AE86" s="3" t="s">
        <v>88</v>
      </c>
      <c r="AF86" s="3" t="s">
        <v>88</v>
      </c>
      <c r="AG86" s="3" t="s">
        <v>88</v>
      </c>
      <c r="AH86" s="3" t="s">
        <v>88</v>
      </c>
      <c r="AI86" s="3" t="s">
        <v>88</v>
      </c>
      <c r="AJ86" s="3" t="s">
        <v>88</v>
      </c>
      <c r="AK86" s="3" t="s">
        <v>88</v>
      </c>
      <c r="AL86" s="3" t="s">
        <v>88</v>
      </c>
      <c r="AM86" s="3" t="s">
        <v>88</v>
      </c>
      <c r="AN86" s="3" t="s">
        <v>88</v>
      </c>
      <c r="AO86" s="3" t="s">
        <v>88</v>
      </c>
      <c r="AP86" s="3" t="s">
        <v>88</v>
      </c>
      <c r="AQ86" s="3" t="s">
        <v>88</v>
      </c>
      <c r="AR86" s="3" t="s">
        <v>88</v>
      </c>
      <c r="AS86" s="3" t="s">
        <v>88</v>
      </c>
      <c r="AT86" s="3">
        <v>8.0000000000000002E-3</v>
      </c>
      <c r="AU86" s="3" t="s">
        <v>88</v>
      </c>
      <c r="AV86" s="3" t="s">
        <v>88</v>
      </c>
      <c r="AX86" s="8">
        <f t="shared" si="9"/>
        <v>8.0000000000000002E-3</v>
      </c>
      <c r="AY86" s="3">
        <f t="shared" si="7"/>
        <v>8</v>
      </c>
      <c r="AZ86" s="65">
        <f t="shared" si="8"/>
        <v>0</v>
      </c>
    </row>
    <row r="87" spans="1:52" x14ac:dyDescent="0.3">
      <c r="A87" s="3" t="s">
        <v>133</v>
      </c>
      <c r="B87" s="3" t="s">
        <v>7</v>
      </c>
      <c r="C87" s="3" t="s">
        <v>142</v>
      </c>
      <c r="D87" s="21">
        <v>1145</v>
      </c>
      <c r="E87" s="3" t="s">
        <v>88</v>
      </c>
      <c r="F87" s="3" t="s">
        <v>88</v>
      </c>
      <c r="G87" s="3" t="s">
        <v>88</v>
      </c>
      <c r="H87" s="3" t="s">
        <v>88</v>
      </c>
      <c r="I87" s="3" t="s">
        <v>88</v>
      </c>
      <c r="J87" s="3" t="s">
        <v>88</v>
      </c>
      <c r="K87" s="3" t="s">
        <v>88</v>
      </c>
      <c r="L87" s="3" t="s">
        <v>88</v>
      </c>
      <c r="M87" s="3" t="s">
        <v>88</v>
      </c>
      <c r="N87" s="3" t="s">
        <v>88</v>
      </c>
      <c r="O87" s="3" t="s">
        <v>88</v>
      </c>
      <c r="P87" s="3" t="s">
        <v>88</v>
      </c>
      <c r="Q87" s="3" t="s">
        <v>88</v>
      </c>
      <c r="R87" s="3" t="s">
        <v>88</v>
      </c>
      <c r="S87" s="3" t="s">
        <v>88</v>
      </c>
      <c r="T87" s="3" t="s">
        <v>88</v>
      </c>
      <c r="U87" s="3" t="s">
        <v>88</v>
      </c>
      <c r="V87" s="3" t="s">
        <v>88</v>
      </c>
      <c r="W87" s="3" t="s">
        <v>88</v>
      </c>
      <c r="X87" s="3" t="s">
        <v>88</v>
      </c>
      <c r="Y87" s="3" t="s">
        <v>88</v>
      </c>
      <c r="Z87" s="3" t="s">
        <v>88</v>
      </c>
      <c r="AA87" s="3" t="s">
        <v>88</v>
      </c>
      <c r="AB87" s="3" t="s">
        <v>88</v>
      </c>
      <c r="AC87" s="3" t="s">
        <v>88</v>
      </c>
      <c r="AD87" s="3" t="s">
        <v>88</v>
      </c>
      <c r="AE87" s="3" t="s">
        <v>88</v>
      </c>
      <c r="AF87" s="3" t="s">
        <v>88</v>
      </c>
      <c r="AG87" s="3" t="s">
        <v>88</v>
      </c>
      <c r="AH87" s="3" t="s">
        <v>88</v>
      </c>
      <c r="AI87" s="3" t="s">
        <v>88</v>
      </c>
      <c r="AJ87" s="3" t="s">
        <v>88</v>
      </c>
      <c r="AK87" s="3" t="s">
        <v>88</v>
      </c>
      <c r="AL87" s="3" t="s">
        <v>88</v>
      </c>
      <c r="AM87" s="3" t="s">
        <v>88</v>
      </c>
      <c r="AN87" s="3" t="s">
        <v>88</v>
      </c>
      <c r="AO87" s="3" t="s">
        <v>88</v>
      </c>
      <c r="AP87" s="3" t="s">
        <v>88</v>
      </c>
      <c r="AQ87" s="3" t="s">
        <v>88</v>
      </c>
      <c r="AR87" s="3" t="s">
        <v>88</v>
      </c>
      <c r="AS87" s="3" t="s">
        <v>88</v>
      </c>
      <c r="AT87" s="3">
        <v>5.0000000000000001E-3</v>
      </c>
      <c r="AU87" s="3" t="s">
        <v>88</v>
      </c>
      <c r="AV87" s="3" t="s">
        <v>88</v>
      </c>
      <c r="AX87" s="8">
        <f t="shared" si="9"/>
        <v>5.0000000000000001E-3</v>
      </c>
      <c r="AY87" s="3">
        <f t="shared" si="7"/>
        <v>5</v>
      </c>
      <c r="AZ87" s="65">
        <f t="shared" si="8"/>
        <v>0</v>
      </c>
    </row>
    <row r="88" spans="1:52" x14ac:dyDescent="0.3">
      <c r="A88" s="3" t="s">
        <v>134</v>
      </c>
      <c r="B88" s="3" t="s">
        <v>7</v>
      </c>
      <c r="C88" s="3" t="s">
        <v>142</v>
      </c>
      <c r="D88" s="21">
        <v>723</v>
      </c>
      <c r="E88" s="3" t="s">
        <v>88</v>
      </c>
      <c r="F88" s="3" t="s">
        <v>88</v>
      </c>
      <c r="G88" s="3" t="s">
        <v>88</v>
      </c>
      <c r="H88" s="3" t="s">
        <v>88</v>
      </c>
      <c r="I88" s="3" t="s">
        <v>88</v>
      </c>
      <c r="J88" s="3" t="s">
        <v>88</v>
      </c>
      <c r="K88" s="3" t="s">
        <v>88</v>
      </c>
      <c r="L88" s="3" t="s">
        <v>88</v>
      </c>
      <c r="M88" s="3" t="s">
        <v>88</v>
      </c>
      <c r="N88" s="3" t="s">
        <v>88</v>
      </c>
      <c r="O88" s="3">
        <v>6.0000000000000001E-3</v>
      </c>
      <c r="P88" s="3" t="s">
        <v>88</v>
      </c>
      <c r="Q88" s="3" t="s">
        <v>88</v>
      </c>
      <c r="R88" s="3" t="s">
        <v>88</v>
      </c>
      <c r="S88" s="3" t="s">
        <v>88</v>
      </c>
      <c r="T88" s="3" t="s">
        <v>88</v>
      </c>
      <c r="U88" s="3" t="s">
        <v>88</v>
      </c>
      <c r="V88" s="3" t="s">
        <v>88</v>
      </c>
      <c r="W88" s="3" t="s">
        <v>88</v>
      </c>
      <c r="X88" s="3" t="s">
        <v>88</v>
      </c>
      <c r="Y88" s="3" t="s">
        <v>88</v>
      </c>
      <c r="Z88" s="3" t="s">
        <v>88</v>
      </c>
      <c r="AA88" s="3" t="s">
        <v>88</v>
      </c>
      <c r="AB88" s="3" t="s">
        <v>88</v>
      </c>
      <c r="AC88" s="3" t="s">
        <v>88</v>
      </c>
      <c r="AD88" s="3" t="s">
        <v>88</v>
      </c>
      <c r="AE88" s="3" t="s">
        <v>88</v>
      </c>
      <c r="AF88" s="3" t="s">
        <v>88</v>
      </c>
      <c r="AG88" s="3" t="s">
        <v>88</v>
      </c>
      <c r="AH88" s="3" t="s">
        <v>88</v>
      </c>
      <c r="AI88" s="3" t="s">
        <v>88</v>
      </c>
      <c r="AJ88" s="3" t="s">
        <v>88</v>
      </c>
      <c r="AK88" s="3" t="s">
        <v>88</v>
      </c>
      <c r="AL88" s="3" t="s">
        <v>88</v>
      </c>
      <c r="AM88" s="3" t="s">
        <v>88</v>
      </c>
      <c r="AN88" s="3" t="s">
        <v>88</v>
      </c>
      <c r="AO88" s="3" t="s">
        <v>88</v>
      </c>
      <c r="AP88" s="3" t="s">
        <v>88</v>
      </c>
      <c r="AQ88" s="3" t="s">
        <v>88</v>
      </c>
      <c r="AR88" s="3" t="s">
        <v>88</v>
      </c>
      <c r="AS88" s="3" t="s">
        <v>88</v>
      </c>
      <c r="AT88" s="3">
        <v>6.0000000000000001E-3</v>
      </c>
      <c r="AU88" s="3" t="s">
        <v>88</v>
      </c>
      <c r="AV88" s="3" t="s">
        <v>88</v>
      </c>
      <c r="AX88" s="8">
        <f t="shared" si="9"/>
        <v>1.2E-2</v>
      </c>
      <c r="AY88" s="3">
        <f t="shared" si="7"/>
        <v>12</v>
      </c>
      <c r="AZ88" s="65">
        <f t="shared" si="8"/>
        <v>6.0000000000000006E-4</v>
      </c>
    </row>
  </sheetData>
  <autoFilter ref="A2:AY88"/>
  <conditionalFormatting sqref="AZ1:AZ1048576">
    <cfRule type="cellIs" dxfId="1" priority="2" operator="greaterThan">
      <formula>0.0011</formula>
    </cfRule>
    <cfRule type="cellIs" dxfId="0" priority="1" operator="greaterThan">
      <formula>0.0011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/>
  </sheetViews>
  <sheetFormatPr defaultColWidth="9.109375" defaultRowHeight="14.4" x14ac:dyDescent="0.3"/>
  <cols>
    <col min="1" max="1" width="13.33203125" style="3" customWidth="1"/>
    <col min="2" max="2" width="12.44140625" customWidth="1"/>
    <col min="3" max="3" width="17.88671875" customWidth="1"/>
    <col min="4" max="4" width="20.109375" style="3" customWidth="1"/>
    <col min="5" max="5" width="19.5546875" style="3" customWidth="1"/>
    <col min="6" max="16384" width="9.109375" style="3"/>
  </cols>
  <sheetData>
    <row r="1" spans="1:5" x14ac:dyDescent="0.3">
      <c r="A1" s="59" t="s">
        <v>413</v>
      </c>
    </row>
    <row r="2" spans="1:5" x14ac:dyDescent="0.25">
      <c r="A2" s="1" t="s">
        <v>0</v>
      </c>
      <c r="B2" s="2" t="s">
        <v>1</v>
      </c>
      <c r="C2" s="20" t="s">
        <v>141</v>
      </c>
      <c r="D2" s="3" t="s">
        <v>2</v>
      </c>
      <c r="E2" s="3" t="s">
        <v>3</v>
      </c>
    </row>
    <row r="3" spans="1:5" x14ac:dyDescent="0.3">
      <c r="D3" s="3" t="s">
        <v>4</v>
      </c>
      <c r="E3" s="3" t="s">
        <v>5</v>
      </c>
    </row>
    <row r="4" spans="1:5" x14ac:dyDescent="0.3">
      <c r="A4" s="3" t="s">
        <v>6</v>
      </c>
      <c r="B4" s="4" t="s">
        <v>7</v>
      </c>
      <c r="C4" s="4" t="s">
        <v>142</v>
      </c>
      <c r="D4" s="3">
        <v>43</v>
      </c>
      <c r="E4" s="3">
        <v>115</v>
      </c>
    </row>
    <row r="5" spans="1:5" x14ac:dyDescent="0.3">
      <c r="A5" s="3" t="s">
        <v>8</v>
      </c>
      <c r="B5" s="4" t="s">
        <v>7</v>
      </c>
      <c r="C5" s="4" t="s">
        <v>142</v>
      </c>
      <c r="D5" s="3">
        <v>81</v>
      </c>
      <c r="E5" s="3">
        <v>189</v>
      </c>
    </row>
    <row r="6" spans="1:5" x14ac:dyDescent="0.3">
      <c r="A6" s="3" t="s">
        <v>9</v>
      </c>
      <c r="B6" s="4" t="s">
        <v>7</v>
      </c>
      <c r="C6" s="4" t="s">
        <v>142</v>
      </c>
      <c r="D6" s="3">
        <v>176</v>
      </c>
      <c r="E6" s="3">
        <v>458</v>
      </c>
    </row>
    <row r="7" spans="1:5" x14ac:dyDescent="0.3">
      <c r="A7" s="3" t="s">
        <v>10</v>
      </c>
      <c r="B7" s="4" t="s">
        <v>7</v>
      </c>
      <c r="C7" s="4" t="s">
        <v>142</v>
      </c>
      <c r="D7" s="3">
        <v>450</v>
      </c>
      <c r="E7" s="3">
        <v>1428</v>
      </c>
    </row>
    <row r="8" spans="1:5" x14ac:dyDescent="0.3">
      <c r="A8" s="3" t="s">
        <v>11</v>
      </c>
      <c r="B8" s="4" t="s">
        <v>7</v>
      </c>
      <c r="C8" s="4" t="s">
        <v>142</v>
      </c>
      <c r="D8" s="3">
        <v>53</v>
      </c>
      <c r="E8" s="3">
        <v>123</v>
      </c>
    </row>
    <row r="9" spans="1:5" x14ac:dyDescent="0.3">
      <c r="A9" s="3" t="s">
        <v>12</v>
      </c>
      <c r="B9" s="4" t="s">
        <v>7</v>
      </c>
      <c r="C9" s="4" t="s">
        <v>142</v>
      </c>
      <c r="D9" s="3">
        <v>9</v>
      </c>
      <c r="E9" s="3">
        <v>29</v>
      </c>
    </row>
    <row r="10" spans="1:5" x14ac:dyDescent="0.3">
      <c r="A10" s="5" t="s">
        <v>13</v>
      </c>
      <c r="B10" s="4" t="s">
        <v>7</v>
      </c>
      <c r="C10" s="4" t="s">
        <v>142</v>
      </c>
    </row>
    <row r="11" spans="1:5" x14ac:dyDescent="0.3">
      <c r="A11" s="3" t="s">
        <v>14</v>
      </c>
      <c r="B11" s="4" t="s">
        <v>15</v>
      </c>
      <c r="C11" s="4" t="s">
        <v>143</v>
      </c>
      <c r="D11" s="3">
        <v>186</v>
      </c>
      <c r="E11" s="3">
        <v>108</v>
      </c>
    </row>
    <row r="12" spans="1:5" x14ac:dyDescent="0.3">
      <c r="A12" s="3" t="s">
        <v>16</v>
      </c>
      <c r="B12" s="4" t="s">
        <v>15</v>
      </c>
      <c r="C12" s="4" t="s">
        <v>143</v>
      </c>
      <c r="D12" s="3">
        <v>405</v>
      </c>
      <c r="E12" s="3">
        <v>944</v>
      </c>
    </row>
    <row r="13" spans="1:5" s="5" customFormat="1" x14ac:dyDescent="0.3">
      <c r="B13" s="4"/>
      <c r="C13" s="4"/>
    </row>
    <row r="14" spans="1:5" x14ac:dyDescent="0.3">
      <c r="A14" s="5" t="s">
        <v>17</v>
      </c>
      <c r="B14" s="4" t="s">
        <v>7</v>
      </c>
      <c r="C14" s="4" t="s">
        <v>142</v>
      </c>
      <c r="D14" s="3">
        <v>14</v>
      </c>
      <c r="E14" s="3">
        <v>46</v>
      </c>
    </row>
    <row r="15" spans="1:5" x14ac:dyDescent="0.3">
      <c r="A15" s="5" t="s">
        <v>18</v>
      </c>
      <c r="B15" s="4" t="s">
        <v>7</v>
      </c>
      <c r="C15" s="4" t="s">
        <v>142</v>
      </c>
      <c r="D15" s="3">
        <v>91</v>
      </c>
      <c r="E15" s="3">
        <v>130</v>
      </c>
    </row>
    <row r="16" spans="1:5" x14ac:dyDescent="0.3">
      <c r="A16" s="5" t="s">
        <v>19</v>
      </c>
      <c r="B16" s="4" t="s">
        <v>7</v>
      </c>
      <c r="C16" s="4" t="s">
        <v>142</v>
      </c>
      <c r="D16" s="3">
        <v>33</v>
      </c>
      <c r="E16" s="3">
        <v>112</v>
      </c>
    </row>
    <row r="17" spans="1:5" x14ac:dyDescent="0.3">
      <c r="A17" s="5" t="s">
        <v>20</v>
      </c>
      <c r="B17" s="4" t="s">
        <v>7</v>
      </c>
      <c r="C17" s="4" t="s">
        <v>142</v>
      </c>
      <c r="D17" s="3">
        <v>22</v>
      </c>
      <c r="E17" s="3">
        <v>76</v>
      </c>
    </row>
    <row r="18" spans="1:5" x14ac:dyDescent="0.3">
      <c r="A18" s="5" t="s">
        <v>21</v>
      </c>
      <c r="B18" s="4" t="s">
        <v>7</v>
      </c>
      <c r="C18" s="4" t="s">
        <v>142</v>
      </c>
      <c r="D18" s="3">
        <v>85</v>
      </c>
      <c r="E18" s="3">
        <v>187</v>
      </c>
    </row>
    <row r="19" spans="1:5" x14ac:dyDescent="0.3">
      <c r="A19" s="5" t="s">
        <v>22</v>
      </c>
      <c r="B19" s="4" t="s">
        <v>7</v>
      </c>
      <c r="C19" s="4" t="s">
        <v>142</v>
      </c>
      <c r="D19" s="3">
        <v>23</v>
      </c>
      <c r="E19" s="3">
        <v>58</v>
      </c>
    </row>
    <row r="20" spans="1:5" x14ac:dyDescent="0.3">
      <c r="A20" s="3" t="s">
        <v>23</v>
      </c>
      <c r="B20" s="4" t="s">
        <v>7</v>
      </c>
      <c r="C20" s="4" t="s">
        <v>142</v>
      </c>
      <c r="D20" s="3">
        <v>193</v>
      </c>
      <c r="E20" s="3">
        <v>496</v>
      </c>
    </row>
    <row r="21" spans="1:5" x14ac:dyDescent="0.3">
      <c r="A21" s="3" t="s">
        <v>24</v>
      </c>
      <c r="B21" s="4" t="s">
        <v>7</v>
      </c>
      <c r="C21" s="4" t="s">
        <v>142</v>
      </c>
      <c r="D21" s="3">
        <v>46</v>
      </c>
      <c r="E21" s="3">
        <v>174</v>
      </c>
    </row>
    <row r="22" spans="1:5" x14ac:dyDescent="0.3">
      <c r="A22" s="6" t="s">
        <v>27</v>
      </c>
      <c r="B22" s="4" t="s">
        <v>28</v>
      </c>
      <c r="C22" s="4" t="s">
        <v>142</v>
      </c>
      <c r="D22" s="3">
        <v>62</v>
      </c>
      <c r="E22" s="3">
        <v>147</v>
      </c>
    </row>
    <row r="23" spans="1:5" x14ac:dyDescent="0.3">
      <c r="A23" s="5" t="s">
        <v>25</v>
      </c>
      <c r="B23" s="4" t="s">
        <v>15</v>
      </c>
      <c r="C23" s="4" t="s">
        <v>143</v>
      </c>
      <c r="D23" s="3">
        <v>395</v>
      </c>
      <c r="E23" s="3">
        <v>220</v>
      </c>
    </row>
    <row r="24" spans="1:5" x14ac:dyDescent="0.3">
      <c r="A24" s="5" t="s">
        <v>26</v>
      </c>
      <c r="B24" s="4" t="s">
        <v>15</v>
      </c>
      <c r="C24" s="4" t="s">
        <v>143</v>
      </c>
      <c r="D24" s="3">
        <v>213</v>
      </c>
      <c r="E24" s="3">
        <v>350</v>
      </c>
    </row>
    <row r="25" spans="1:5" s="5" customFormat="1" x14ac:dyDescent="0.3">
      <c r="A25" s="7"/>
      <c r="B25" s="4"/>
      <c r="C25" s="4"/>
    </row>
    <row r="26" spans="1:5" x14ac:dyDescent="0.3">
      <c r="A26" s="5" t="s">
        <v>29</v>
      </c>
      <c r="B26" s="4" t="s">
        <v>30</v>
      </c>
      <c r="C26" s="4" t="s">
        <v>142</v>
      </c>
      <c r="D26" s="3">
        <v>436</v>
      </c>
      <c r="E26" s="3">
        <v>350</v>
      </c>
    </row>
    <row r="27" spans="1:5" x14ac:dyDescent="0.3">
      <c r="A27" s="3" t="s">
        <v>31</v>
      </c>
      <c r="B27" s="4" t="s">
        <v>30</v>
      </c>
      <c r="C27" s="4" t="s">
        <v>142</v>
      </c>
      <c r="D27" s="3">
        <v>95</v>
      </c>
      <c r="E27" s="3">
        <v>399</v>
      </c>
    </row>
    <row r="28" spans="1:5" x14ac:dyDescent="0.3">
      <c r="A28" s="3" t="s">
        <v>32</v>
      </c>
      <c r="B28" s="4" t="s">
        <v>7</v>
      </c>
      <c r="C28" s="4" t="s">
        <v>142</v>
      </c>
      <c r="D28" s="3">
        <v>6</v>
      </c>
      <c r="E28" s="3">
        <v>29</v>
      </c>
    </row>
    <row r="29" spans="1:5" x14ac:dyDescent="0.3">
      <c r="A29" s="3" t="s">
        <v>33</v>
      </c>
      <c r="B29" s="4" t="s">
        <v>7</v>
      </c>
      <c r="C29" s="4" t="s">
        <v>142</v>
      </c>
      <c r="D29" s="3">
        <v>33</v>
      </c>
      <c r="E29" s="3">
        <v>134</v>
      </c>
    </row>
    <row r="30" spans="1:5" x14ac:dyDescent="0.3">
      <c r="A30" s="3" t="s">
        <v>34</v>
      </c>
      <c r="B30" s="4" t="s">
        <v>7</v>
      </c>
      <c r="C30" s="4" t="s">
        <v>142</v>
      </c>
      <c r="D30" s="3">
        <v>148</v>
      </c>
      <c r="E30" s="3">
        <v>233</v>
      </c>
    </row>
    <row r="31" spans="1:5" x14ac:dyDescent="0.3">
      <c r="A31" s="3" t="s">
        <v>35</v>
      </c>
      <c r="B31" s="4" t="s">
        <v>7</v>
      </c>
      <c r="C31" s="4" t="s">
        <v>142</v>
      </c>
      <c r="D31" s="3">
        <v>32</v>
      </c>
      <c r="E31" s="3">
        <v>170</v>
      </c>
    </row>
    <row r="32" spans="1:5" x14ac:dyDescent="0.3">
      <c r="A32" s="3" t="s">
        <v>36</v>
      </c>
      <c r="B32" s="4" t="s">
        <v>15</v>
      </c>
      <c r="C32" s="4" t="s">
        <v>143</v>
      </c>
      <c r="D32" s="3">
        <v>112</v>
      </c>
      <c r="E32" s="3">
        <v>171</v>
      </c>
    </row>
    <row r="33" spans="1:5" x14ac:dyDescent="0.3">
      <c r="A33" s="3" t="s">
        <v>37</v>
      </c>
      <c r="B33" s="4" t="s">
        <v>15</v>
      </c>
      <c r="C33" s="4" t="s">
        <v>143</v>
      </c>
      <c r="D33" s="3">
        <v>111</v>
      </c>
      <c r="E33" s="3">
        <v>238</v>
      </c>
    </row>
    <row r="34" spans="1:5" x14ac:dyDescent="0.3">
      <c r="A34" s="3" t="s">
        <v>38</v>
      </c>
      <c r="B34" s="4" t="s">
        <v>15</v>
      </c>
      <c r="C34" s="4" t="s">
        <v>143</v>
      </c>
      <c r="D34" s="3">
        <v>104</v>
      </c>
      <c r="E34" s="3">
        <v>226</v>
      </c>
    </row>
    <row r="35" spans="1:5" x14ac:dyDescent="0.3">
      <c r="A35" s="3" t="s">
        <v>39</v>
      </c>
      <c r="B35" s="4" t="s">
        <v>15</v>
      </c>
      <c r="C35" s="4" t="s">
        <v>143</v>
      </c>
      <c r="D35" s="3">
        <v>33</v>
      </c>
      <c r="E35" s="3">
        <v>83</v>
      </c>
    </row>
    <row r="36" spans="1:5" x14ac:dyDescent="0.3">
      <c r="B36" s="4"/>
      <c r="C36" s="4"/>
    </row>
    <row r="37" spans="1:5" x14ac:dyDescent="0.3">
      <c r="B37" s="4"/>
      <c r="C37" s="4"/>
    </row>
    <row r="38" spans="1:5" x14ac:dyDescent="0.3">
      <c r="B38" s="4"/>
      <c r="C38" s="4"/>
    </row>
    <row r="39" spans="1:5" x14ac:dyDescent="0.3">
      <c r="B39" s="4"/>
      <c r="C39" s="4"/>
    </row>
    <row r="40" spans="1:5" x14ac:dyDescent="0.3">
      <c r="B40" s="4"/>
      <c r="C40" s="4"/>
    </row>
    <row r="41" spans="1:5" x14ac:dyDescent="0.3">
      <c r="B41" s="4"/>
      <c r="C41" s="4"/>
    </row>
    <row r="42" spans="1:5" x14ac:dyDescent="0.3">
      <c r="B42" s="4"/>
      <c r="C42" s="4"/>
    </row>
    <row r="43" spans="1:5" x14ac:dyDescent="0.3">
      <c r="B43" s="4"/>
      <c r="C43" s="4"/>
    </row>
    <row r="44" spans="1:5" x14ac:dyDescent="0.3">
      <c r="B44" s="4"/>
      <c r="C44" s="4"/>
    </row>
    <row r="45" spans="1:5" x14ac:dyDescent="0.3">
      <c r="B45" s="4"/>
      <c r="C45" s="4"/>
    </row>
    <row r="46" spans="1:5" x14ac:dyDescent="0.3">
      <c r="B46" s="4"/>
      <c r="C46" s="4"/>
    </row>
    <row r="47" spans="1:5" x14ac:dyDescent="0.3">
      <c r="B47" s="4"/>
      <c r="C47" s="4"/>
    </row>
    <row r="48" spans="1:5" x14ac:dyDescent="0.3">
      <c r="B48" s="4"/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B51" s="4"/>
      <c r="C51" s="4"/>
    </row>
    <row r="52" spans="2:3" x14ac:dyDescent="0.3">
      <c r="B52" s="4"/>
      <c r="C52" s="4"/>
    </row>
    <row r="53" spans="2:3" x14ac:dyDescent="0.3">
      <c r="B53" s="4"/>
      <c r="C53" s="4"/>
    </row>
    <row r="54" spans="2:3" x14ac:dyDescent="0.3">
      <c r="B54" s="4"/>
      <c r="C54" s="4"/>
    </row>
    <row r="55" spans="2:3" x14ac:dyDescent="0.3">
      <c r="B55" s="4"/>
      <c r="C55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73" workbookViewId="0">
      <selection activeCell="L6" sqref="L6"/>
    </sheetView>
  </sheetViews>
  <sheetFormatPr defaultColWidth="9.109375" defaultRowHeight="14.4" x14ac:dyDescent="0.3"/>
  <cols>
    <col min="1" max="1" width="13.33203125" style="3" customWidth="1"/>
    <col min="2" max="2" width="12.44140625" style="3" customWidth="1"/>
    <col min="3" max="3" width="17.88671875" style="3" customWidth="1"/>
    <col min="4" max="4" width="9.88671875" style="3" customWidth="1"/>
    <col min="5" max="10" width="16" style="3" customWidth="1"/>
    <col min="11" max="11" width="14.44140625" style="3" customWidth="1"/>
    <col min="12" max="12" width="19.5546875" style="3" customWidth="1"/>
    <col min="13" max="13" width="17.44140625" style="3" customWidth="1"/>
    <col min="14" max="16384" width="9.109375" style="3"/>
  </cols>
  <sheetData>
    <row r="1" spans="1:13" x14ac:dyDescent="0.3">
      <c r="A1" s="59" t="s">
        <v>412</v>
      </c>
    </row>
    <row r="2" spans="1:13" x14ac:dyDescent="0.3">
      <c r="A2" s="59"/>
    </row>
    <row r="3" spans="1:13" x14ac:dyDescent="0.3">
      <c r="A3" s="62" t="s">
        <v>417</v>
      </c>
      <c r="F3" s="63" t="s">
        <v>415</v>
      </c>
    </row>
    <row r="4" spans="1:13" x14ac:dyDescent="0.3">
      <c r="A4" s="63" t="s">
        <v>418</v>
      </c>
      <c r="F4" s="63" t="s">
        <v>416</v>
      </c>
    </row>
    <row r="6" spans="1:13" x14ac:dyDescent="0.3">
      <c r="A6" s="1" t="s">
        <v>0</v>
      </c>
      <c r="B6" s="20" t="s">
        <v>1</v>
      </c>
      <c r="C6" s="20" t="s">
        <v>141</v>
      </c>
      <c r="D6" s="20" t="s">
        <v>40</v>
      </c>
      <c r="E6" s="3" t="s">
        <v>145</v>
      </c>
      <c r="F6" s="3" t="s">
        <v>146</v>
      </c>
      <c r="G6" s="3" t="s">
        <v>147</v>
      </c>
      <c r="H6" s="64" t="s">
        <v>148</v>
      </c>
      <c r="I6" s="3" t="s">
        <v>149</v>
      </c>
      <c r="J6" s="3" t="s">
        <v>150</v>
      </c>
      <c r="K6" s="3" t="s">
        <v>151</v>
      </c>
      <c r="L6" s="64" t="s">
        <v>152</v>
      </c>
      <c r="M6" s="3" t="s">
        <v>153</v>
      </c>
    </row>
    <row r="8" spans="1:13" x14ac:dyDescent="0.3">
      <c r="A8" s="3" t="s">
        <v>6</v>
      </c>
      <c r="B8" s="3" t="s">
        <v>7</v>
      </c>
      <c r="C8" s="3" t="s">
        <v>142</v>
      </c>
      <c r="D8" s="22">
        <v>1077</v>
      </c>
      <c r="E8" s="3">
        <v>2800</v>
      </c>
      <c r="F8" s="3">
        <v>3.4470000000000001</v>
      </c>
      <c r="G8" s="3">
        <v>384</v>
      </c>
      <c r="H8" s="3">
        <v>2.5840000000000001</v>
      </c>
      <c r="I8" s="3">
        <v>190000</v>
      </c>
      <c r="J8" s="3">
        <v>5.2789999999999999</v>
      </c>
      <c r="K8" s="3">
        <v>26027</v>
      </c>
      <c r="L8" s="3">
        <v>4.415</v>
      </c>
      <c r="M8" s="3">
        <v>7.3</v>
      </c>
    </row>
    <row r="9" spans="1:13" x14ac:dyDescent="0.3">
      <c r="A9" s="3" t="s">
        <v>8</v>
      </c>
      <c r="B9" s="3" t="s">
        <v>7</v>
      </c>
      <c r="C9" s="3" t="s">
        <v>142</v>
      </c>
      <c r="D9" s="22">
        <v>1203</v>
      </c>
      <c r="E9" s="3">
        <v>5200</v>
      </c>
      <c r="F9" s="3">
        <v>3.7160000000000002</v>
      </c>
      <c r="G9" s="3">
        <v>2000</v>
      </c>
      <c r="H9" s="3">
        <v>3.3010000000000002</v>
      </c>
      <c r="I9" s="3">
        <v>360000</v>
      </c>
      <c r="J9" s="3">
        <v>5.556</v>
      </c>
      <c r="K9" s="3">
        <v>138462</v>
      </c>
      <c r="L9" s="3">
        <v>5.141</v>
      </c>
      <c r="M9" s="3">
        <v>2.6</v>
      </c>
    </row>
    <row r="10" spans="1:13" x14ac:dyDescent="0.3">
      <c r="A10" s="3" t="s">
        <v>9</v>
      </c>
      <c r="B10" s="3" t="s">
        <v>7</v>
      </c>
      <c r="C10" s="3" t="s">
        <v>142</v>
      </c>
      <c r="D10" s="22">
        <v>931</v>
      </c>
      <c r="E10" s="3">
        <v>3000</v>
      </c>
      <c r="F10" s="3">
        <v>3.4769999999999999</v>
      </c>
      <c r="G10" s="3">
        <v>250</v>
      </c>
      <c r="H10" s="3">
        <v>2.3980000000000001</v>
      </c>
      <c r="I10" s="3">
        <v>190000</v>
      </c>
      <c r="J10" s="3">
        <v>5.2789999999999999</v>
      </c>
      <c r="K10" s="3">
        <v>15833</v>
      </c>
      <c r="L10" s="3">
        <v>4.2</v>
      </c>
      <c r="M10" s="3">
        <v>12</v>
      </c>
    </row>
    <row r="11" spans="1:13" x14ac:dyDescent="0.3">
      <c r="A11" s="3" t="s">
        <v>11</v>
      </c>
      <c r="B11" s="3" t="s">
        <v>7</v>
      </c>
      <c r="C11" s="3" t="s">
        <v>142</v>
      </c>
      <c r="D11" s="22">
        <v>1081</v>
      </c>
      <c r="E11" s="3">
        <v>3400</v>
      </c>
      <c r="F11" s="3">
        <v>3.5310000000000001</v>
      </c>
      <c r="G11" s="3">
        <v>630</v>
      </c>
      <c r="H11" s="3">
        <v>2.7989999999999999</v>
      </c>
      <c r="I11" s="3">
        <v>250000</v>
      </c>
      <c r="J11" s="3">
        <v>5.3979999999999997</v>
      </c>
      <c r="K11" s="3">
        <v>46296</v>
      </c>
      <c r="L11" s="3">
        <v>4.6660000000000004</v>
      </c>
      <c r="M11" s="3">
        <v>5.4</v>
      </c>
    </row>
    <row r="12" spans="1:13" x14ac:dyDescent="0.3">
      <c r="A12" s="3" t="s">
        <v>12</v>
      </c>
      <c r="B12" s="3" t="s">
        <v>7</v>
      </c>
      <c r="C12" s="3" t="s">
        <v>142</v>
      </c>
      <c r="D12" s="22">
        <v>1015</v>
      </c>
      <c r="E12" s="3">
        <v>970</v>
      </c>
      <c r="F12" s="3">
        <v>2.9870000000000001</v>
      </c>
      <c r="G12" s="3">
        <v>404</v>
      </c>
      <c r="H12" s="3">
        <v>2.6070000000000002</v>
      </c>
      <c r="I12" s="3">
        <v>65000</v>
      </c>
      <c r="J12" s="3">
        <v>4.8129999999999997</v>
      </c>
      <c r="K12" s="3">
        <v>27083</v>
      </c>
      <c r="L12" s="3">
        <v>4.4329999999999998</v>
      </c>
      <c r="M12" s="3">
        <v>2.4</v>
      </c>
    </row>
    <row r="13" spans="1:13" x14ac:dyDescent="0.3">
      <c r="A13" s="5" t="s">
        <v>13</v>
      </c>
      <c r="B13" s="3" t="s">
        <v>7</v>
      </c>
      <c r="C13" s="3" t="s">
        <v>142</v>
      </c>
      <c r="D13" s="22">
        <v>1230</v>
      </c>
      <c r="E13" s="3">
        <v>3700</v>
      </c>
      <c r="F13" s="3">
        <v>3.5680000000000001</v>
      </c>
      <c r="G13" s="3">
        <v>378</v>
      </c>
      <c r="H13" s="3">
        <v>2.577</v>
      </c>
      <c r="I13" s="3">
        <v>250000</v>
      </c>
      <c r="J13" s="3">
        <v>5.3979999999999997</v>
      </c>
      <c r="K13" s="3">
        <v>25510</v>
      </c>
      <c r="L13" s="3">
        <v>4.407</v>
      </c>
      <c r="M13" s="3">
        <v>9.8000000000000007</v>
      </c>
    </row>
    <row r="14" spans="1:13" x14ac:dyDescent="0.3">
      <c r="A14" s="3" t="s">
        <v>89</v>
      </c>
      <c r="B14" s="3" t="s">
        <v>28</v>
      </c>
      <c r="C14" s="3" t="s">
        <v>142</v>
      </c>
      <c r="E14" s="3">
        <v>4900</v>
      </c>
      <c r="F14" s="3">
        <v>3.69</v>
      </c>
      <c r="G14" s="3">
        <v>1885</v>
      </c>
      <c r="H14" s="3">
        <v>3.2749999999999999</v>
      </c>
      <c r="I14" s="3">
        <v>230000</v>
      </c>
      <c r="J14" s="3">
        <v>5.3620000000000001</v>
      </c>
      <c r="K14" s="3">
        <v>88462</v>
      </c>
      <c r="L14" s="3">
        <v>4.9470000000000001</v>
      </c>
      <c r="M14" s="3">
        <v>2.6</v>
      </c>
    </row>
    <row r="15" spans="1:13" x14ac:dyDescent="0.3">
      <c r="A15" s="3" t="s">
        <v>90</v>
      </c>
      <c r="B15" s="3" t="s">
        <v>28</v>
      </c>
      <c r="C15" s="3" t="s">
        <v>142</v>
      </c>
      <c r="E15" s="3">
        <v>5500</v>
      </c>
      <c r="F15" s="3">
        <v>3.74</v>
      </c>
      <c r="G15" s="3">
        <v>172</v>
      </c>
      <c r="H15" s="3">
        <v>2.2349999999999999</v>
      </c>
      <c r="I15" s="3">
        <v>240000</v>
      </c>
      <c r="J15" s="3">
        <v>5.38</v>
      </c>
      <c r="K15" s="3">
        <v>7500</v>
      </c>
      <c r="L15" s="3">
        <v>3.875</v>
      </c>
      <c r="M15" s="3">
        <v>32</v>
      </c>
    </row>
    <row r="16" spans="1:13" x14ac:dyDescent="0.3">
      <c r="A16" s="3" t="s">
        <v>91</v>
      </c>
      <c r="B16" s="3" t="s">
        <v>28</v>
      </c>
      <c r="C16" s="3" t="s">
        <v>142</v>
      </c>
      <c r="E16" s="3">
        <v>9200</v>
      </c>
      <c r="F16" s="3">
        <v>3.964</v>
      </c>
      <c r="G16" s="3">
        <v>1840</v>
      </c>
      <c r="H16" s="3">
        <v>3.2650000000000001</v>
      </c>
      <c r="I16" s="3">
        <v>470000</v>
      </c>
      <c r="J16" s="3">
        <v>5.6719999999999997</v>
      </c>
      <c r="K16" s="3">
        <v>94000</v>
      </c>
      <c r="L16" s="3">
        <v>4.9729999999999999</v>
      </c>
      <c r="M16" s="3">
        <v>5</v>
      </c>
    </row>
    <row r="17" spans="1:13" x14ac:dyDescent="0.3">
      <c r="A17" s="3" t="s">
        <v>92</v>
      </c>
      <c r="B17" s="3" t="s">
        <v>28</v>
      </c>
      <c r="C17" s="3" t="s">
        <v>142</v>
      </c>
      <c r="E17" s="3">
        <v>4400</v>
      </c>
      <c r="F17" s="3">
        <v>3.6429999999999998</v>
      </c>
      <c r="G17" s="3">
        <v>379</v>
      </c>
      <c r="H17" s="3">
        <v>2.5790000000000002</v>
      </c>
      <c r="I17" s="3">
        <v>170000</v>
      </c>
      <c r="J17" s="3">
        <v>5.23</v>
      </c>
      <c r="K17" s="3">
        <v>14655</v>
      </c>
      <c r="L17" s="3">
        <v>4.1660000000000004</v>
      </c>
      <c r="M17" s="3">
        <v>11.6</v>
      </c>
    </row>
    <row r="18" spans="1:13" x14ac:dyDescent="0.3">
      <c r="A18" s="3" t="s">
        <v>93</v>
      </c>
      <c r="B18" s="3" t="s">
        <v>28</v>
      </c>
      <c r="C18" s="3" t="s">
        <v>142</v>
      </c>
      <c r="E18" s="3">
        <v>4600</v>
      </c>
      <c r="F18" s="3">
        <v>3.6629999999999998</v>
      </c>
      <c r="G18" s="3">
        <v>852</v>
      </c>
      <c r="H18" s="3">
        <v>2.93</v>
      </c>
      <c r="I18" s="3">
        <v>220000</v>
      </c>
      <c r="J18" s="3">
        <v>5.3419999999999996</v>
      </c>
      <c r="K18" s="3">
        <v>40741</v>
      </c>
      <c r="L18" s="3">
        <v>4.6100000000000003</v>
      </c>
      <c r="M18" s="3">
        <v>5.4</v>
      </c>
    </row>
    <row r="19" spans="1:13" x14ac:dyDescent="0.3">
      <c r="A19" s="3" t="s">
        <v>95</v>
      </c>
      <c r="B19" s="3" t="s">
        <v>28</v>
      </c>
      <c r="C19" s="3" t="s">
        <v>142</v>
      </c>
      <c r="E19" s="3">
        <v>8300</v>
      </c>
      <c r="F19" s="3">
        <v>3.919</v>
      </c>
      <c r="G19" s="3">
        <v>847</v>
      </c>
      <c r="H19" s="3">
        <v>2.9279999999999999</v>
      </c>
      <c r="I19" s="3">
        <v>410000</v>
      </c>
      <c r="J19" s="3">
        <v>5.6130000000000004</v>
      </c>
      <c r="K19" s="3">
        <v>41837</v>
      </c>
      <c r="L19" s="3">
        <v>4.6219999999999999</v>
      </c>
      <c r="M19" s="3">
        <v>9.8000000000000007</v>
      </c>
    </row>
    <row r="20" spans="1:13" x14ac:dyDescent="0.3">
      <c r="A20" s="3" t="s">
        <v>96</v>
      </c>
      <c r="B20" s="3" t="s">
        <v>28</v>
      </c>
      <c r="C20" s="3" t="s">
        <v>142</v>
      </c>
      <c r="E20" s="3">
        <v>13000</v>
      </c>
      <c r="F20" s="3">
        <v>4.1139999999999999</v>
      </c>
      <c r="G20" s="3">
        <v>650</v>
      </c>
      <c r="H20" s="3">
        <v>2.8130000000000002</v>
      </c>
      <c r="I20" s="3">
        <v>570000</v>
      </c>
      <c r="J20" s="3">
        <v>5.7560000000000002</v>
      </c>
      <c r="K20" s="3">
        <v>28500</v>
      </c>
      <c r="L20" s="3">
        <v>4.4550000000000001</v>
      </c>
      <c r="M20" s="3">
        <v>20</v>
      </c>
    </row>
    <row r="21" spans="1:13" x14ac:dyDescent="0.3">
      <c r="A21" s="3" t="s">
        <v>97</v>
      </c>
      <c r="B21" s="3" t="s">
        <v>28</v>
      </c>
      <c r="C21" s="3" t="s">
        <v>142</v>
      </c>
      <c r="E21" s="3">
        <v>8700</v>
      </c>
      <c r="F21" s="3">
        <v>3.94</v>
      </c>
      <c r="G21" s="3">
        <v>680</v>
      </c>
      <c r="H21" s="3">
        <v>2.8319999999999999</v>
      </c>
      <c r="I21" s="3">
        <v>430000</v>
      </c>
      <c r="J21" s="3">
        <v>5.633</v>
      </c>
      <c r="K21" s="3">
        <v>33594</v>
      </c>
      <c r="L21" s="3">
        <v>4.5259999999999998</v>
      </c>
      <c r="M21" s="3">
        <v>12.8</v>
      </c>
    </row>
    <row r="22" spans="1:13" x14ac:dyDescent="0.3">
      <c r="A22" s="3" t="s">
        <v>98</v>
      </c>
      <c r="B22" s="3" t="s">
        <v>28</v>
      </c>
      <c r="C22" s="3" t="s">
        <v>142</v>
      </c>
      <c r="E22" s="3">
        <v>5600</v>
      </c>
      <c r="F22" s="3">
        <v>3.7480000000000002</v>
      </c>
      <c r="G22" s="3">
        <v>509</v>
      </c>
      <c r="H22" s="3">
        <v>2.7069999999999999</v>
      </c>
      <c r="I22" s="3">
        <v>280000</v>
      </c>
      <c r="J22" s="3">
        <v>5.4470000000000001</v>
      </c>
      <c r="K22" s="3">
        <v>25455</v>
      </c>
      <c r="L22" s="3">
        <v>4.4059999999999997</v>
      </c>
      <c r="M22" s="3">
        <v>11</v>
      </c>
    </row>
    <row r="23" spans="1:13" x14ac:dyDescent="0.3">
      <c r="A23" s="3" t="s">
        <v>99</v>
      </c>
      <c r="B23" s="3" t="s">
        <v>28</v>
      </c>
      <c r="C23" s="3" t="s">
        <v>142</v>
      </c>
      <c r="E23" s="3">
        <v>4700</v>
      </c>
      <c r="F23" s="3">
        <v>3.6720000000000002</v>
      </c>
      <c r="G23" s="3">
        <v>112</v>
      </c>
      <c r="H23" s="3">
        <v>2.0499999999999998</v>
      </c>
      <c r="I23" s="3">
        <v>200000</v>
      </c>
      <c r="J23" s="3">
        <v>5.3010000000000002</v>
      </c>
      <c r="K23" s="3">
        <v>4773</v>
      </c>
      <c r="L23" s="3">
        <v>3.6789999999999998</v>
      </c>
      <c r="M23" s="3">
        <v>41.9</v>
      </c>
    </row>
    <row r="24" spans="1:13" x14ac:dyDescent="0.3">
      <c r="A24" s="3" t="s">
        <v>100</v>
      </c>
      <c r="B24" s="3" t="s">
        <v>28</v>
      </c>
      <c r="C24" s="3" t="s">
        <v>142</v>
      </c>
      <c r="E24" s="3">
        <v>8000</v>
      </c>
      <c r="F24" s="3">
        <v>3.903</v>
      </c>
      <c r="G24" s="3">
        <v>462</v>
      </c>
      <c r="H24" s="3">
        <v>2.665</v>
      </c>
      <c r="I24" s="3">
        <v>370000</v>
      </c>
      <c r="J24" s="3">
        <v>5.5679999999999996</v>
      </c>
      <c r="K24" s="3">
        <v>21387</v>
      </c>
      <c r="L24" s="3">
        <v>4.33</v>
      </c>
      <c r="M24" s="3">
        <v>17.3</v>
      </c>
    </row>
    <row r="25" spans="1:13" x14ac:dyDescent="0.3">
      <c r="A25" s="3" t="s">
        <v>101</v>
      </c>
      <c r="B25" s="3" t="s">
        <v>7</v>
      </c>
      <c r="C25" s="3" t="s">
        <v>142</v>
      </c>
      <c r="E25" s="3">
        <v>7200</v>
      </c>
      <c r="F25" s="3">
        <v>3.8570000000000002</v>
      </c>
      <c r="G25" s="3">
        <v>474</v>
      </c>
      <c r="H25" s="3">
        <v>2.6749999999999998</v>
      </c>
      <c r="I25" s="3">
        <v>380000</v>
      </c>
      <c r="J25" s="3">
        <v>5.58</v>
      </c>
      <c r="K25" s="3">
        <v>25000</v>
      </c>
      <c r="L25" s="3">
        <v>4.3979999999999997</v>
      </c>
      <c r="M25" s="3">
        <v>15.2</v>
      </c>
    </row>
    <row r="26" spans="1:13" x14ac:dyDescent="0.3">
      <c r="A26" s="3" t="s">
        <v>102</v>
      </c>
      <c r="B26" s="3" t="s">
        <v>7</v>
      </c>
      <c r="C26" s="3" t="s">
        <v>142</v>
      </c>
      <c r="E26" s="3">
        <v>4600</v>
      </c>
      <c r="F26" s="3">
        <v>3.6629999999999998</v>
      </c>
      <c r="G26" s="3">
        <v>338</v>
      </c>
      <c r="H26" s="3">
        <v>2.5289999999999999</v>
      </c>
      <c r="I26" s="3">
        <v>270000</v>
      </c>
      <c r="J26" s="3">
        <v>5.431</v>
      </c>
      <c r="K26" s="3">
        <v>19853</v>
      </c>
      <c r="L26" s="3">
        <v>4.298</v>
      </c>
      <c r="M26" s="3">
        <v>13.6</v>
      </c>
    </row>
    <row r="27" spans="1:13" x14ac:dyDescent="0.3">
      <c r="A27" s="3" t="s">
        <v>14</v>
      </c>
      <c r="B27" s="3" t="s">
        <v>15</v>
      </c>
      <c r="C27" s="3" t="s">
        <v>143</v>
      </c>
      <c r="D27" s="22">
        <v>731</v>
      </c>
      <c r="E27" s="3">
        <v>47000</v>
      </c>
      <c r="F27" s="3">
        <v>4.6719999999999997</v>
      </c>
      <c r="G27" s="3">
        <v>13056</v>
      </c>
      <c r="H27" s="3">
        <v>4.1159999999999997</v>
      </c>
      <c r="I27" s="3">
        <v>2200000</v>
      </c>
      <c r="J27" s="3">
        <v>6.3419999999999996</v>
      </c>
      <c r="K27" s="3">
        <v>611111</v>
      </c>
      <c r="L27" s="3">
        <v>5.7859999999999996</v>
      </c>
      <c r="M27" s="3">
        <v>3.6</v>
      </c>
    </row>
    <row r="29" spans="1:13" x14ac:dyDescent="0.3">
      <c r="A29" s="5" t="s">
        <v>17</v>
      </c>
      <c r="B29" s="3" t="s">
        <v>7</v>
      </c>
      <c r="C29" s="3" t="s">
        <v>142</v>
      </c>
      <c r="D29" s="22">
        <v>793</v>
      </c>
      <c r="E29" s="3">
        <v>1000</v>
      </c>
      <c r="F29" s="3">
        <v>3</v>
      </c>
      <c r="G29" s="3">
        <v>323</v>
      </c>
      <c r="H29" s="3">
        <v>2.5089999999999999</v>
      </c>
      <c r="I29" s="3">
        <v>84000</v>
      </c>
      <c r="J29" s="3">
        <v>4.9240000000000004</v>
      </c>
      <c r="K29" s="3">
        <v>27097</v>
      </c>
      <c r="L29" s="3">
        <v>4.4329999999999998</v>
      </c>
      <c r="M29" s="3">
        <v>3.1</v>
      </c>
    </row>
    <row r="30" spans="1:13" x14ac:dyDescent="0.3">
      <c r="A30" s="5" t="s">
        <v>18</v>
      </c>
      <c r="B30" s="3" t="s">
        <v>7</v>
      </c>
      <c r="C30" s="3" t="s">
        <v>142</v>
      </c>
      <c r="D30" s="22">
        <v>966</v>
      </c>
      <c r="E30" s="3">
        <v>410</v>
      </c>
      <c r="F30" s="3">
        <v>2.613</v>
      </c>
      <c r="G30" s="3">
        <v>105</v>
      </c>
      <c r="H30" s="3">
        <v>2.0219999999999998</v>
      </c>
      <c r="I30" s="3">
        <v>38000</v>
      </c>
      <c r="J30" s="3">
        <v>4.58</v>
      </c>
      <c r="K30" s="3">
        <v>9744</v>
      </c>
      <c r="L30" s="3">
        <v>3.9889999999999999</v>
      </c>
      <c r="M30" s="3">
        <v>3.9</v>
      </c>
    </row>
    <row r="31" spans="1:13" x14ac:dyDescent="0.3">
      <c r="A31" s="5" t="s">
        <v>19</v>
      </c>
      <c r="B31" s="3" t="s">
        <v>7</v>
      </c>
      <c r="C31" s="3" t="s">
        <v>142</v>
      </c>
      <c r="D31" s="22">
        <v>1336</v>
      </c>
      <c r="E31" s="3">
        <v>1100</v>
      </c>
      <c r="F31" s="3">
        <v>3.0409999999999999</v>
      </c>
      <c r="G31" s="3">
        <v>172</v>
      </c>
      <c r="H31" s="3">
        <v>2.2349999999999999</v>
      </c>
      <c r="I31" s="3">
        <v>91000</v>
      </c>
      <c r="J31" s="3">
        <v>4.9589999999999996</v>
      </c>
      <c r="K31" s="3">
        <v>14219</v>
      </c>
      <c r="L31" s="3">
        <v>4.1529999999999996</v>
      </c>
      <c r="M31" s="3">
        <v>6.4</v>
      </c>
    </row>
    <row r="32" spans="1:13" ht="14.25" customHeight="1" x14ac:dyDescent="0.3">
      <c r="A32" s="5" t="s">
        <v>20</v>
      </c>
      <c r="B32" s="3" t="s">
        <v>7</v>
      </c>
      <c r="C32" s="3" t="s">
        <v>142</v>
      </c>
      <c r="D32" s="22">
        <v>1164</v>
      </c>
      <c r="E32" s="3">
        <v>1400</v>
      </c>
      <c r="F32" s="3">
        <v>3.1459999999999999</v>
      </c>
      <c r="G32" s="3">
        <v>437</v>
      </c>
      <c r="H32" s="3">
        <v>2.641</v>
      </c>
      <c r="I32" s="3">
        <v>130000</v>
      </c>
      <c r="J32" s="3">
        <v>5.1139999999999999</v>
      </c>
      <c r="K32" s="3">
        <v>40625</v>
      </c>
      <c r="L32" s="3">
        <v>4.609</v>
      </c>
      <c r="M32" s="3">
        <v>3.2</v>
      </c>
    </row>
    <row r="33" spans="1:13" x14ac:dyDescent="0.3">
      <c r="A33" s="5" t="s">
        <v>21</v>
      </c>
      <c r="B33" s="3" t="s">
        <v>7</v>
      </c>
      <c r="C33" s="3" t="s">
        <v>142</v>
      </c>
      <c r="D33" s="22">
        <v>890</v>
      </c>
      <c r="E33" s="3">
        <v>4200</v>
      </c>
      <c r="F33" s="3">
        <v>3.6230000000000002</v>
      </c>
      <c r="G33" s="3">
        <v>447</v>
      </c>
      <c r="H33" s="3">
        <v>2.65</v>
      </c>
      <c r="I33" s="3">
        <v>280000</v>
      </c>
      <c r="J33" s="3">
        <v>5.4470000000000001</v>
      </c>
      <c r="K33" s="3">
        <v>29787</v>
      </c>
      <c r="L33" s="3">
        <v>4.4740000000000002</v>
      </c>
      <c r="M33" s="3">
        <v>9.4</v>
      </c>
    </row>
    <row r="34" spans="1:13" x14ac:dyDescent="0.3">
      <c r="A34" s="5" t="s">
        <v>22</v>
      </c>
      <c r="B34" s="3" t="s">
        <v>7</v>
      </c>
      <c r="C34" s="3" t="s">
        <v>142</v>
      </c>
      <c r="D34" s="22">
        <v>830</v>
      </c>
      <c r="E34" s="3">
        <v>840</v>
      </c>
      <c r="F34" s="3">
        <v>2.9239999999999999</v>
      </c>
      <c r="G34" s="3">
        <v>66</v>
      </c>
      <c r="H34" s="3">
        <v>1.8169999999999999</v>
      </c>
      <c r="I34" s="3">
        <v>69000</v>
      </c>
      <c r="J34" s="3">
        <v>4.8390000000000004</v>
      </c>
      <c r="K34" s="3">
        <v>5391</v>
      </c>
      <c r="L34" s="3">
        <v>3.7320000000000002</v>
      </c>
      <c r="M34" s="3">
        <v>12.8</v>
      </c>
    </row>
    <row r="35" spans="1:13" x14ac:dyDescent="0.3">
      <c r="A35" s="3" t="s">
        <v>24</v>
      </c>
      <c r="B35" s="3" t="s">
        <v>7</v>
      </c>
      <c r="C35" s="3" t="s">
        <v>142</v>
      </c>
      <c r="D35" s="22">
        <v>1066</v>
      </c>
      <c r="E35" s="3">
        <v>1500</v>
      </c>
      <c r="F35" s="3">
        <v>3.1760000000000002</v>
      </c>
      <c r="G35" s="3">
        <v>125</v>
      </c>
      <c r="H35" s="3">
        <v>2.097</v>
      </c>
      <c r="I35" s="3">
        <v>150000</v>
      </c>
      <c r="J35" s="3">
        <v>5.1760000000000002</v>
      </c>
      <c r="K35" s="3">
        <v>12500</v>
      </c>
      <c r="L35" s="3">
        <v>4.0970000000000004</v>
      </c>
      <c r="M35" s="3">
        <v>12</v>
      </c>
    </row>
    <row r="36" spans="1:13" x14ac:dyDescent="0.3">
      <c r="A36" s="6" t="s">
        <v>27</v>
      </c>
      <c r="B36" s="3" t="s">
        <v>28</v>
      </c>
      <c r="C36" s="3" t="s">
        <v>142</v>
      </c>
      <c r="D36" s="22">
        <v>1200</v>
      </c>
      <c r="E36" s="3">
        <v>1500</v>
      </c>
      <c r="F36" s="3">
        <v>3.1760000000000002</v>
      </c>
      <c r="G36" s="3">
        <v>155</v>
      </c>
      <c r="H36" s="3">
        <v>2.1890000000000001</v>
      </c>
      <c r="I36" s="3">
        <v>110000</v>
      </c>
      <c r="J36" s="3">
        <v>5.0410000000000004</v>
      </c>
      <c r="K36" s="3">
        <v>11340</v>
      </c>
      <c r="L36" s="3">
        <v>4.0549999999999997</v>
      </c>
      <c r="M36" s="3">
        <v>9.6999999999999993</v>
      </c>
    </row>
    <row r="37" spans="1:13" x14ac:dyDescent="0.3">
      <c r="A37" s="3" t="s">
        <v>103</v>
      </c>
      <c r="B37" s="3" t="s">
        <v>28</v>
      </c>
      <c r="C37" s="3" t="s">
        <v>142</v>
      </c>
      <c r="E37" s="3">
        <v>1600</v>
      </c>
      <c r="F37" s="3">
        <v>3.2040000000000002</v>
      </c>
      <c r="G37" s="3">
        <v>123</v>
      </c>
      <c r="H37" s="3">
        <v>2.09</v>
      </c>
      <c r="I37" s="3">
        <v>97000</v>
      </c>
      <c r="J37" s="3">
        <v>4.9870000000000001</v>
      </c>
      <c r="K37" s="3">
        <v>7462</v>
      </c>
      <c r="L37" s="3">
        <v>3.8730000000000002</v>
      </c>
      <c r="M37" s="3">
        <v>13</v>
      </c>
    </row>
    <row r="38" spans="1:13" x14ac:dyDescent="0.3">
      <c r="A38" s="3" t="s">
        <v>104</v>
      </c>
      <c r="B38" s="3" t="s">
        <v>28</v>
      </c>
      <c r="C38" s="3" t="s">
        <v>142</v>
      </c>
      <c r="E38" s="3">
        <v>5900</v>
      </c>
      <c r="F38" s="3">
        <v>3.7709999999999999</v>
      </c>
      <c r="G38" s="3">
        <v>488</v>
      </c>
      <c r="H38" s="3">
        <v>2.6880000000000002</v>
      </c>
      <c r="I38" s="3">
        <v>450000</v>
      </c>
      <c r="J38" s="3">
        <v>5.6529999999999996</v>
      </c>
      <c r="K38" s="3">
        <v>37190</v>
      </c>
      <c r="L38" s="3">
        <v>4.57</v>
      </c>
      <c r="M38" s="3">
        <v>12.1</v>
      </c>
    </row>
    <row r="39" spans="1:13" x14ac:dyDescent="0.3">
      <c r="A39" s="3" t="s">
        <v>105</v>
      </c>
      <c r="B39" s="3" t="s">
        <v>28</v>
      </c>
      <c r="C39" s="3" t="s">
        <v>142</v>
      </c>
      <c r="E39" s="3">
        <v>2800</v>
      </c>
      <c r="F39" s="3">
        <v>3.4470000000000001</v>
      </c>
      <c r="G39" s="3">
        <v>235</v>
      </c>
      <c r="H39" s="3">
        <v>2.3719999999999999</v>
      </c>
      <c r="I39" s="3">
        <v>210000</v>
      </c>
      <c r="J39" s="3">
        <v>5.3220000000000001</v>
      </c>
      <c r="K39" s="3">
        <v>17647</v>
      </c>
      <c r="L39" s="3">
        <v>4.2469999999999999</v>
      </c>
      <c r="M39" s="3">
        <v>11.9</v>
      </c>
    </row>
    <row r="40" spans="1:13" x14ac:dyDescent="0.3">
      <c r="A40" s="3" t="s">
        <v>106</v>
      </c>
      <c r="B40" s="3" t="s">
        <v>28</v>
      </c>
      <c r="C40" s="3" t="s">
        <v>142</v>
      </c>
      <c r="E40" s="3">
        <v>4300</v>
      </c>
      <c r="F40" s="3">
        <v>3.633</v>
      </c>
      <c r="G40" s="3">
        <v>291</v>
      </c>
      <c r="H40" s="3">
        <v>2.4630000000000001</v>
      </c>
      <c r="I40" s="3">
        <v>320000</v>
      </c>
      <c r="J40" s="3">
        <v>5.5049999999999999</v>
      </c>
      <c r="K40" s="3">
        <v>21622</v>
      </c>
      <c r="L40" s="3">
        <v>4.335</v>
      </c>
      <c r="M40" s="3">
        <v>14.8</v>
      </c>
    </row>
    <row r="41" spans="1:13" x14ac:dyDescent="0.3">
      <c r="A41" s="3" t="s">
        <v>108</v>
      </c>
      <c r="B41" s="3" t="s">
        <v>28</v>
      </c>
      <c r="C41" s="3" t="s">
        <v>142</v>
      </c>
      <c r="E41" s="3">
        <v>2600</v>
      </c>
      <c r="F41" s="3">
        <v>3.415</v>
      </c>
      <c r="G41" s="3">
        <v>194</v>
      </c>
      <c r="H41" s="3">
        <v>2.2879999999999998</v>
      </c>
      <c r="I41" s="3">
        <v>150000</v>
      </c>
      <c r="J41" s="3">
        <v>5.1760000000000002</v>
      </c>
      <c r="K41" s="3">
        <v>11194</v>
      </c>
      <c r="L41" s="3">
        <v>4.0490000000000004</v>
      </c>
      <c r="M41" s="3">
        <v>13.4</v>
      </c>
    </row>
    <row r="42" spans="1:13" x14ac:dyDescent="0.3">
      <c r="A42" s="3" t="s">
        <v>109</v>
      </c>
      <c r="B42" s="3" t="s">
        <v>28</v>
      </c>
      <c r="C42" s="3" t="s">
        <v>142</v>
      </c>
      <c r="E42" s="3">
        <v>4200</v>
      </c>
      <c r="F42" s="3">
        <v>3.6230000000000002</v>
      </c>
      <c r="G42" s="3">
        <v>309</v>
      </c>
      <c r="H42" s="3">
        <v>2.4900000000000002</v>
      </c>
      <c r="I42" s="3">
        <v>250000</v>
      </c>
      <c r="J42" s="3">
        <v>5.3979999999999997</v>
      </c>
      <c r="K42" s="3">
        <v>18382</v>
      </c>
      <c r="L42" s="3">
        <v>4.2640000000000002</v>
      </c>
      <c r="M42" s="3">
        <v>13.6</v>
      </c>
    </row>
    <row r="43" spans="1:13" x14ac:dyDescent="0.3">
      <c r="A43" s="3" t="s">
        <v>110</v>
      </c>
      <c r="B43" s="3" t="s">
        <v>7</v>
      </c>
      <c r="C43" s="3" t="s">
        <v>142</v>
      </c>
      <c r="E43" s="3">
        <v>1400</v>
      </c>
      <c r="F43" s="3">
        <v>3.1459999999999999</v>
      </c>
      <c r="G43" s="3">
        <v>104</v>
      </c>
      <c r="H43" s="3">
        <v>2.0190000000000001</v>
      </c>
      <c r="I43" s="3">
        <v>79000</v>
      </c>
      <c r="J43" s="3">
        <v>4.8979999999999997</v>
      </c>
      <c r="K43" s="3">
        <v>5896</v>
      </c>
      <c r="L43" s="3">
        <v>3.7709999999999999</v>
      </c>
      <c r="M43" s="3">
        <v>13.4</v>
      </c>
    </row>
    <row r="44" spans="1:13" x14ac:dyDescent="0.3">
      <c r="A44" s="3" t="s">
        <v>111</v>
      </c>
      <c r="B44" s="3" t="s">
        <v>7</v>
      </c>
      <c r="C44" s="3" t="s">
        <v>142</v>
      </c>
      <c r="E44" s="3">
        <v>2700</v>
      </c>
      <c r="F44" s="3">
        <v>3.431</v>
      </c>
      <c r="G44" s="3">
        <v>182</v>
      </c>
      <c r="H44" s="3">
        <v>2.2610000000000001</v>
      </c>
      <c r="I44" s="3">
        <v>180000</v>
      </c>
      <c r="J44" s="3">
        <v>5.2549999999999999</v>
      </c>
      <c r="K44" s="3">
        <v>12162</v>
      </c>
      <c r="L44" s="3">
        <v>4.085</v>
      </c>
      <c r="M44" s="3">
        <v>14.8</v>
      </c>
    </row>
    <row r="45" spans="1:13" x14ac:dyDescent="0.3">
      <c r="A45" s="3" t="s">
        <v>112</v>
      </c>
      <c r="B45" s="3" t="s">
        <v>7</v>
      </c>
      <c r="C45" s="3" t="s">
        <v>142</v>
      </c>
      <c r="E45" s="3">
        <v>1500</v>
      </c>
      <c r="F45" s="3">
        <v>3.1760000000000002</v>
      </c>
      <c r="G45" s="3">
        <v>126</v>
      </c>
      <c r="H45" s="3">
        <v>2.101</v>
      </c>
      <c r="I45" s="3">
        <v>110000</v>
      </c>
      <c r="J45" s="3">
        <v>5.0410000000000004</v>
      </c>
      <c r="K45" s="3">
        <v>9244</v>
      </c>
      <c r="L45" s="3">
        <v>3.9660000000000002</v>
      </c>
      <c r="M45" s="3">
        <v>11.9</v>
      </c>
    </row>
    <row r="46" spans="1:13" x14ac:dyDescent="0.3">
      <c r="A46" s="3" t="s">
        <v>113</v>
      </c>
      <c r="B46" s="3" t="s">
        <v>7</v>
      </c>
      <c r="C46" s="3" t="s">
        <v>142</v>
      </c>
      <c r="E46" s="3">
        <v>5500</v>
      </c>
      <c r="F46" s="3">
        <v>3.74</v>
      </c>
      <c r="G46" s="3">
        <v>417</v>
      </c>
      <c r="H46" s="3">
        <v>2.62</v>
      </c>
      <c r="I46" s="3">
        <v>370000</v>
      </c>
      <c r="J46" s="3">
        <v>5.5679999999999996</v>
      </c>
      <c r="K46" s="3">
        <v>28030</v>
      </c>
      <c r="L46" s="3">
        <v>4.4480000000000004</v>
      </c>
      <c r="M46" s="3">
        <v>13.2</v>
      </c>
    </row>
    <row r="47" spans="1:13" x14ac:dyDescent="0.3">
      <c r="A47" s="3" t="s">
        <v>114</v>
      </c>
      <c r="B47" s="3" t="s">
        <v>7</v>
      </c>
      <c r="C47" s="3" t="s">
        <v>142</v>
      </c>
      <c r="E47" s="3">
        <v>1600</v>
      </c>
      <c r="F47" s="3">
        <v>3.2040000000000002</v>
      </c>
      <c r="G47" s="3">
        <v>134</v>
      </c>
      <c r="H47" s="3">
        <v>2.129</v>
      </c>
      <c r="I47" s="3">
        <v>130000</v>
      </c>
      <c r="J47" s="3">
        <v>5.1139999999999999</v>
      </c>
      <c r="K47" s="3">
        <v>10924</v>
      </c>
      <c r="L47" s="3">
        <v>4.0380000000000003</v>
      </c>
      <c r="M47" s="3">
        <v>11.9</v>
      </c>
    </row>
    <row r="48" spans="1:13" x14ac:dyDescent="0.3">
      <c r="A48" s="3" t="s">
        <v>115</v>
      </c>
      <c r="B48" s="3" t="s">
        <v>7</v>
      </c>
      <c r="C48" s="3" t="s">
        <v>142</v>
      </c>
      <c r="E48" s="3">
        <v>1400</v>
      </c>
      <c r="F48" s="3">
        <v>3.1459999999999999</v>
      </c>
      <c r="G48" s="3">
        <v>114</v>
      </c>
      <c r="H48" s="3">
        <v>2.056</v>
      </c>
      <c r="I48" s="3">
        <v>95000</v>
      </c>
      <c r="J48" s="3">
        <v>4.9779999999999998</v>
      </c>
      <c r="K48" s="3">
        <v>7724</v>
      </c>
      <c r="L48" s="3">
        <v>3.8879999999999999</v>
      </c>
      <c r="M48" s="3">
        <v>12.3</v>
      </c>
    </row>
    <row r="49" spans="1:13" x14ac:dyDescent="0.3">
      <c r="A49" s="3" t="s">
        <v>116</v>
      </c>
      <c r="B49" s="3" t="s">
        <v>7</v>
      </c>
      <c r="C49" s="3" t="s">
        <v>142</v>
      </c>
      <c r="E49" s="3">
        <v>1300</v>
      </c>
      <c r="F49" s="3">
        <v>3.1139999999999999</v>
      </c>
      <c r="G49" s="3">
        <v>98</v>
      </c>
      <c r="H49" s="3">
        <v>1.9930000000000001</v>
      </c>
      <c r="I49" s="3">
        <v>100000</v>
      </c>
      <c r="J49" s="3">
        <v>5</v>
      </c>
      <c r="K49" s="3">
        <v>7576</v>
      </c>
      <c r="L49" s="3">
        <v>3.879</v>
      </c>
      <c r="M49" s="3">
        <v>13.2</v>
      </c>
    </row>
    <row r="50" spans="1:13" x14ac:dyDescent="0.3">
      <c r="A50" s="3" t="s">
        <v>117</v>
      </c>
      <c r="B50" s="3" t="s">
        <v>7</v>
      </c>
      <c r="C50" s="3" t="s">
        <v>142</v>
      </c>
      <c r="E50" s="3">
        <v>2300</v>
      </c>
      <c r="F50" s="3">
        <v>3.3620000000000001</v>
      </c>
      <c r="G50" s="3">
        <v>190</v>
      </c>
      <c r="H50" s="3">
        <v>2.2789999999999999</v>
      </c>
      <c r="I50" s="3">
        <v>180000</v>
      </c>
      <c r="J50" s="3">
        <v>5.2549999999999999</v>
      </c>
      <c r="K50" s="3">
        <v>14876</v>
      </c>
      <c r="L50" s="3">
        <v>4.1719999999999997</v>
      </c>
      <c r="M50" s="3">
        <v>12.1</v>
      </c>
    </row>
    <row r="51" spans="1:13" x14ac:dyDescent="0.3">
      <c r="A51" s="3" t="s">
        <v>118</v>
      </c>
      <c r="B51" s="3" t="s">
        <v>7</v>
      </c>
      <c r="C51" s="3" t="s">
        <v>142</v>
      </c>
      <c r="E51" s="3">
        <v>1700</v>
      </c>
      <c r="F51" s="3">
        <v>3.23</v>
      </c>
      <c r="G51" s="3">
        <v>131</v>
      </c>
      <c r="H51" s="3">
        <v>2.117</v>
      </c>
      <c r="I51" s="3">
        <v>120000</v>
      </c>
      <c r="J51" s="3">
        <v>5.0789999999999997</v>
      </c>
      <c r="K51" s="3">
        <v>9231</v>
      </c>
      <c r="L51" s="3">
        <v>3.9649999999999999</v>
      </c>
      <c r="M51" s="3">
        <v>13</v>
      </c>
    </row>
    <row r="52" spans="1:13" x14ac:dyDescent="0.3">
      <c r="A52" s="5" t="s">
        <v>25</v>
      </c>
      <c r="B52" s="3" t="s">
        <v>15</v>
      </c>
      <c r="C52" s="3" t="s">
        <v>143</v>
      </c>
      <c r="D52" s="22">
        <v>744</v>
      </c>
      <c r="E52" s="3">
        <v>1300</v>
      </c>
      <c r="F52" s="3">
        <v>3.1139999999999999</v>
      </c>
      <c r="G52" s="3">
        <v>929</v>
      </c>
      <c r="H52" s="3">
        <v>2.968</v>
      </c>
      <c r="I52" s="3">
        <v>95000</v>
      </c>
      <c r="J52" s="3">
        <v>4.9779999999999998</v>
      </c>
      <c r="K52" s="3">
        <v>67857</v>
      </c>
      <c r="L52" s="3">
        <v>4.8319999999999999</v>
      </c>
      <c r="M52" s="3">
        <v>1.4</v>
      </c>
    </row>
    <row r="53" spans="1:13" x14ac:dyDescent="0.3">
      <c r="A53" s="5" t="s">
        <v>26</v>
      </c>
      <c r="B53" s="3" t="s">
        <v>15</v>
      </c>
      <c r="C53" s="3" t="s">
        <v>143</v>
      </c>
      <c r="D53" s="22">
        <v>726</v>
      </c>
      <c r="E53" s="3">
        <v>2900</v>
      </c>
      <c r="F53" s="3">
        <v>3.4620000000000002</v>
      </c>
      <c r="G53" s="3">
        <v>111</v>
      </c>
      <c r="H53" s="3">
        <v>2.0459999999999998</v>
      </c>
      <c r="I53" s="3">
        <v>160000</v>
      </c>
      <c r="J53" s="3">
        <v>5.2039999999999997</v>
      </c>
      <c r="K53" s="3">
        <v>6130</v>
      </c>
      <c r="L53" s="3">
        <v>3.7869999999999999</v>
      </c>
      <c r="M53" s="3">
        <v>26.1</v>
      </c>
    </row>
    <row r="55" spans="1:13" x14ac:dyDescent="0.3">
      <c r="A55" s="5" t="s">
        <v>29</v>
      </c>
      <c r="B55" s="3" t="s">
        <v>30</v>
      </c>
      <c r="C55" s="3" t="s">
        <v>142</v>
      </c>
      <c r="D55" s="22">
        <v>1134</v>
      </c>
      <c r="E55" s="3">
        <v>350</v>
      </c>
      <c r="F55" s="3">
        <v>2.544</v>
      </c>
      <c r="G55" s="3">
        <v>106</v>
      </c>
      <c r="H55" s="3">
        <v>2.0259999999999998</v>
      </c>
      <c r="I55" s="3">
        <v>21000</v>
      </c>
      <c r="J55" s="3">
        <v>4.3220000000000001</v>
      </c>
      <c r="K55" s="3">
        <v>6364</v>
      </c>
      <c r="L55" s="3">
        <v>3.8039999999999998</v>
      </c>
      <c r="M55" s="3">
        <v>3.3</v>
      </c>
    </row>
    <row r="56" spans="1:13" x14ac:dyDescent="0.3">
      <c r="A56" s="3" t="s">
        <v>31</v>
      </c>
      <c r="B56" s="3" t="s">
        <v>30</v>
      </c>
      <c r="C56" s="3" t="s">
        <v>142</v>
      </c>
      <c r="D56" s="22">
        <v>2162</v>
      </c>
      <c r="E56" s="3">
        <v>310</v>
      </c>
      <c r="F56" s="3">
        <v>2.4910000000000001</v>
      </c>
      <c r="G56" s="3">
        <v>51</v>
      </c>
      <c r="H56" s="3">
        <v>1.706</v>
      </c>
      <c r="I56" s="3">
        <v>27000</v>
      </c>
      <c r="J56" s="3">
        <v>4.431</v>
      </c>
      <c r="K56" s="3">
        <v>4426</v>
      </c>
      <c r="L56" s="3">
        <v>3.6459999999999999</v>
      </c>
      <c r="M56" s="3">
        <v>6.1</v>
      </c>
    </row>
    <row r="57" spans="1:13" x14ac:dyDescent="0.3">
      <c r="A57" s="3" t="s">
        <v>32</v>
      </c>
      <c r="B57" s="3" t="s">
        <v>7</v>
      </c>
      <c r="C57" s="3" t="s">
        <v>142</v>
      </c>
      <c r="D57" s="22">
        <v>1564</v>
      </c>
      <c r="E57" s="3">
        <v>180</v>
      </c>
      <c r="F57" s="3">
        <v>2.2549999999999999</v>
      </c>
      <c r="G57" s="3">
        <v>69</v>
      </c>
      <c r="H57" s="3">
        <v>1.84</v>
      </c>
      <c r="I57" s="3">
        <v>11000</v>
      </c>
      <c r="J57" s="3">
        <v>4.0410000000000004</v>
      </c>
      <c r="K57" s="3">
        <v>4231</v>
      </c>
      <c r="L57" s="3">
        <v>3.6259999999999999</v>
      </c>
      <c r="M57" s="3">
        <v>2.6</v>
      </c>
    </row>
    <row r="58" spans="1:13" x14ac:dyDescent="0.3">
      <c r="A58" s="3" t="s">
        <v>33</v>
      </c>
      <c r="B58" s="3" t="s">
        <v>7</v>
      </c>
      <c r="C58" s="3" t="s">
        <v>142</v>
      </c>
      <c r="D58" s="22">
        <v>828</v>
      </c>
      <c r="E58" s="3">
        <v>400</v>
      </c>
      <c r="F58" s="3">
        <v>2.6019999999999999</v>
      </c>
      <c r="G58" s="3">
        <v>35</v>
      </c>
      <c r="H58" s="3">
        <v>1.5409999999999999</v>
      </c>
      <c r="I58" s="3">
        <v>37000</v>
      </c>
      <c r="J58" s="3">
        <v>4.5679999999999996</v>
      </c>
      <c r="K58" s="3">
        <v>3217</v>
      </c>
      <c r="L58" s="3">
        <v>3.508</v>
      </c>
      <c r="M58" s="3">
        <v>11.5</v>
      </c>
    </row>
    <row r="59" spans="1:13" x14ac:dyDescent="0.3">
      <c r="A59" s="3" t="s">
        <v>34</v>
      </c>
      <c r="B59" s="3" t="s">
        <v>7</v>
      </c>
      <c r="C59" s="3" t="s">
        <v>142</v>
      </c>
      <c r="D59" s="22">
        <v>972</v>
      </c>
      <c r="E59" s="3">
        <v>130</v>
      </c>
      <c r="F59" s="3">
        <v>2.1139999999999999</v>
      </c>
      <c r="G59" s="3">
        <v>100</v>
      </c>
      <c r="H59" s="3">
        <v>2</v>
      </c>
      <c r="I59" s="3">
        <v>11000</v>
      </c>
      <c r="J59" s="3">
        <v>4.0410000000000004</v>
      </c>
      <c r="K59" s="3">
        <v>8462</v>
      </c>
      <c r="L59" s="3">
        <v>3.927</v>
      </c>
      <c r="M59" s="3">
        <v>1.3</v>
      </c>
    </row>
    <row r="60" spans="1:13" x14ac:dyDescent="0.3">
      <c r="A60" s="3" t="s">
        <v>35</v>
      </c>
      <c r="B60" s="3" t="s">
        <v>7</v>
      </c>
      <c r="C60" s="3" t="s">
        <v>142</v>
      </c>
      <c r="D60" s="22">
        <v>748</v>
      </c>
      <c r="E60" s="3">
        <v>240</v>
      </c>
      <c r="F60" s="3">
        <v>2.38</v>
      </c>
      <c r="G60" s="3">
        <v>77</v>
      </c>
      <c r="H60" s="3">
        <v>1.889</v>
      </c>
      <c r="I60" s="3">
        <v>18000</v>
      </c>
      <c r="J60" s="3">
        <v>4.2549999999999999</v>
      </c>
      <c r="K60" s="3">
        <v>5806</v>
      </c>
      <c r="L60" s="3">
        <v>3.7639999999999998</v>
      </c>
      <c r="M60" s="3">
        <v>3.1</v>
      </c>
    </row>
    <row r="61" spans="1:13" x14ac:dyDescent="0.3">
      <c r="A61" s="3" t="s">
        <v>137</v>
      </c>
      <c r="B61" s="3" t="s">
        <v>28</v>
      </c>
      <c r="C61" s="3" t="s">
        <v>142</v>
      </c>
      <c r="E61" s="3">
        <v>560</v>
      </c>
      <c r="F61" s="3">
        <v>2.7480000000000002</v>
      </c>
      <c r="G61" s="3">
        <v>215</v>
      </c>
      <c r="H61" s="3">
        <v>2.3330000000000002</v>
      </c>
      <c r="I61" s="3">
        <v>81000</v>
      </c>
      <c r="J61" s="3">
        <v>4.9080000000000004</v>
      </c>
      <c r="K61" s="3">
        <v>31154</v>
      </c>
      <c r="L61" s="3">
        <v>4.4939999999999998</v>
      </c>
      <c r="M61" s="3">
        <v>2.6</v>
      </c>
    </row>
    <row r="62" spans="1:13" x14ac:dyDescent="0.3">
      <c r="A62" s="3" t="s">
        <v>138</v>
      </c>
      <c r="B62" s="3" t="s">
        <v>7</v>
      </c>
      <c r="C62" s="3" t="s">
        <v>142</v>
      </c>
      <c r="E62" s="3">
        <v>640</v>
      </c>
      <c r="F62" s="3">
        <v>2.806</v>
      </c>
      <c r="G62" s="3">
        <v>43</v>
      </c>
      <c r="H62" s="3">
        <v>1.63</v>
      </c>
      <c r="I62" s="3">
        <v>46000</v>
      </c>
      <c r="J62" s="3">
        <v>4.6630000000000003</v>
      </c>
      <c r="K62" s="3">
        <v>3067</v>
      </c>
      <c r="L62" s="3">
        <v>3.4870000000000001</v>
      </c>
      <c r="M62" s="3">
        <v>15</v>
      </c>
    </row>
    <row r="63" spans="1:13" x14ac:dyDescent="0.3">
      <c r="A63" s="3" t="s">
        <v>140</v>
      </c>
      <c r="B63" s="3" t="s">
        <v>7</v>
      </c>
      <c r="C63" s="3" t="s">
        <v>142</v>
      </c>
      <c r="E63" s="3">
        <v>270</v>
      </c>
      <c r="F63" s="3">
        <v>2.431</v>
      </c>
      <c r="G63" s="3">
        <v>82</v>
      </c>
      <c r="H63" s="3">
        <v>1.913</v>
      </c>
      <c r="I63" s="3">
        <v>16000</v>
      </c>
      <c r="J63" s="3">
        <v>4.2039999999999997</v>
      </c>
      <c r="K63" s="3">
        <v>4848</v>
      </c>
      <c r="L63" s="3">
        <v>3.6859999999999999</v>
      </c>
      <c r="M63" s="3">
        <v>3.3</v>
      </c>
    </row>
    <row r="64" spans="1:13" x14ac:dyDescent="0.3">
      <c r="A64" s="3" t="s">
        <v>36</v>
      </c>
      <c r="B64" s="3" t="s">
        <v>15</v>
      </c>
      <c r="C64" s="3" t="s">
        <v>143</v>
      </c>
      <c r="D64" s="22">
        <v>1208</v>
      </c>
      <c r="E64" s="3">
        <v>380</v>
      </c>
      <c r="F64" s="3">
        <v>2.58</v>
      </c>
      <c r="G64" s="3">
        <v>25</v>
      </c>
      <c r="H64" s="3">
        <v>1.4039999999999999</v>
      </c>
      <c r="I64" s="3">
        <v>31000</v>
      </c>
      <c r="J64" s="3">
        <v>4.4909999999999997</v>
      </c>
      <c r="K64" s="3">
        <v>2067</v>
      </c>
      <c r="L64" s="3">
        <v>3.3149999999999999</v>
      </c>
      <c r="M64" s="3">
        <v>15</v>
      </c>
    </row>
    <row r="65" spans="1:13" x14ac:dyDescent="0.3">
      <c r="A65" s="3" t="s">
        <v>37</v>
      </c>
      <c r="B65" s="3" t="s">
        <v>15</v>
      </c>
      <c r="C65" s="3" t="s">
        <v>143</v>
      </c>
      <c r="D65" s="22">
        <v>453</v>
      </c>
      <c r="E65" s="3">
        <v>370</v>
      </c>
      <c r="F65" s="3">
        <v>2.5680000000000001</v>
      </c>
      <c r="G65" s="3">
        <v>112</v>
      </c>
      <c r="H65" s="3">
        <v>2.0499999999999998</v>
      </c>
      <c r="I65" s="3">
        <v>34000</v>
      </c>
      <c r="J65" s="3">
        <v>4.5309999999999997</v>
      </c>
      <c r="K65" s="3">
        <v>10303</v>
      </c>
      <c r="L65" s="3">
        <v>4.0129999999999999</v>
      </c>
      <c r="M65" s="3">
        <v>3.3</v>
      </c>
    </row>
    <row r="66" spans="1:13" x14ac:dyDescent="0.3">
      <c r="A66" s="3" t="s">
        <v>39</v>
      </c>
      <c r="B66" s="3" t="s">
        <v>15</v>
      </c>
      <c r="C66" s="3" t="s">
        <v>143</v>
      </c>
      <c r="D66" s="22">
        <v>928</v>
      </c>
      <c r="E66" s="3">
        <v>260</v>
      </c>
      <c r="F66" s="3">
        <v>2.415</v>
      </c>
      <c r="G66" s="3">
        <v>55</v>
      </c>
      <c r="H66" s="3">
        <v>1.7430000000000001</v>
      </c>
      <c r="I66" s="3">
        <v>25000</v>
      </c>
      <c r="J66" s="3">
        <v>4.3979999999999997</v>
      </c>
      <c r="K66" s="3">
        <v>5319</v>
      </c>
      <c r="L66" s="3">
        <v>3.726</v>
      </c>
      <c r="M66" s="3">
        <v>4.7</v>
      </c>
    </row>
    <row r="68" spans="1:13" x14ac:dyDescent="0.3">
      <c r="A68" s="3" t="s">
        <v>119</v>
      </c>
      <c r="B68" s="3" t="s">
        <v>28</v>
      </c>
      <c r="C68" s="3" t="s">
        <v>142</v>
      </c>
      <c r="E68" s="3">
        <v>1800</v>
      </c>
      <c r="F68" s="3">
        <v>3.2549999999999999</v>
      </c>
      <c r="G68" s="3">
        <v>182</v>
      </c>
      <c r="H68" s="3">
        <v>2.2599999999999998</v>
      </c>
      <c r="I68" s="3">
        <v>170000</v>
      </c>
      <c r="J68" s="3">
        <v>5.23</v>
      </c>
      <c r="K68" s="3">
        <v>17172</v>
      </c>
      <c r="L68" s="3">
        <v>4.2350000000000003</v>
      </c>
      <c r="M68" s="3">
        <v>9.9</v>
      </c>
    </row>
    <row r="69" spans="1:13" x14ac:dyDescent="0.3">
      <c r="A69" s="3" t="s">
        <v>120</v>
      </c>
      <c r="B69" s="3" t="s">
        <v>7</v>
      </c>
      <c r="C69" s="3" t="s">
        <v>142</v>
      </c>
      <c r="E69" s="3">
        <v>670</v>
      </c>
      <c r="F69" s="3">
        <v>2.8260000000000001</v>
      </c>
      <c r="G69" s="3">
        <v>231</v>
      </c>
      <c r="H69" s="3">
        <v>2.3639999999999999</v>
      </c>
      <c r="I69" s="3">
        <v>69000</v>
      </c>
      <c r="J69" s="3">
        <v>4.8390000000000004</v>
      </c>
      <c r="K69" s="3">
        <v>23793</v>
      </c>
      <c r="L69" s="3">
        <v>4.3760000000000003</v>
      </c>
      <c r="M69" s="3">
        <v>2.9</v>
      </c>
    </row>
    <row r="70" spans="1:13" x14ac:dyDescent="0.3">
      <c r="A70" s="3" t="s">
        <v>121</v>
      </c>
      <c r="B70" s="3" t="s">
        <v>7</v>
      </c>
      <c r="C70" s="3" t="s">
        <v>142</v>
      </c>
      <c r="E70" s="3">
        <v>1100</v>
      </c>
      <c r="F70" s="3">
        <v>3.0409999999999999</v>
      </c>
      <c r="G70" s="3">
        <v>124</v>
      </c>
      <c r="H70" s="3">
        <v>2.0920000000000001</v>
      </c>
      <c r="I70" s="3">
        <v>120000</v>
      </c>
      <c r="J70" s="3">
        <v>5.0789999999999997</v>
      </c>
      <c r="K70" s="3">
        <v>13483</v>
      </c>
      <c r="L70" s="3">
        <v>4.13</v>
      </c>
      <c r="M70" s="3">
        <v>8.9</v>
      </c>
    </row>
    <row r="71" spans="1:13" x14ac:dyDescent="0.3">
      <c r="A71" s="3" t="s">
        <v>122</v>
      </c>
      <c r="B71" s="3" t="s">
        <v>7</v>
      </c>
      <c r="C71" s="3" t="s">
        <v>142</v>
      </c>
      <c r="E71" s="3">
        <v>1400</v>
      </c>
      <c r="F71" s="3">
        <v>3.1459999999999999</v>
      </c>
      <c r="G71" s="3">
        <v>203</v>
      </c>
      <c r="H71" s="3">
        <v>2.3069999999999999</v>
      </c>
      <c r="I71" s="3">
        <v>140000</v>
      </c>
      <c r="J71" s="3">
        <v>5.1459999999999999</v>
      </c>
      <c r="K71" s="3">
        <v>20290</v>
      </c>
      <c r="L71" s="3">
        <v>4.3070000000000004</v>
      </c>
      <c r="M71" s="3">
        <v>6.9</v>
      </c>
    </row>
    <row r="72" spans="1:13" x14ac:dyDescent="0.3">
      <c r="A72" s="3" t="s">
        <v>123</v>
      </c>
      <c r="B72" s="3" t="s">
        <v>7</v>
      </c>
      <c r="C72" s="3" t="s">
        <v>142</v>
      </c>
      <c r="E72" s="3">
        <v>1200</v>
      </c>
      <c r="F72" s="3">
        <v>3.0790000000000002</v>
      </c>
      <c r="G72" s="3">
        <v>185</v>
      </c>
      <c r="H72" s="3">
        <v>2.266</v>
      </c>
      <c r="I72" s="3">
        <v>120000</v>
      </c>
      <c r="J72" s="3">
        <v>5.0789999999999997</v>
      </c>
      <c r="K72" s="3">
        <v>18462</v>
      </c>
      <c r="L72" s="3">
        <v>4.266</v>
      </c>
      <c r="M72" s="3">
        <v>6.5</v>
      </c>
    </row>
    <row r="73" spans="1:13" x14ac:dyDescent="0.3">
      <c r="A73" s="3" t="s">
        <v>124</v>
      </c>
      <c r="B73" s="3" t="s">
        <v>7</v>
      </c>
      <c r="C73" s="3" t="s">
        <v>142</v>
      </c>
      <c r="E73" s="3">
        <v>820</v>
      </c>
      <c r="F73" s="3">
        <v>2.9140000000000001</v>
      </c>
      <c r="G73" s="3">
        <v>186</v>
      </c>
      <c r="H73" s="3">
        <v>2.27</v>
      </c>
      <c r="I73" s="3">
        <v>83000</v>
      </c>
      <c r="J73" s="3">
        <v>4.9189999999999996</v>
      </c>
      <c r="K73" s="3">
        <v>18864</v>
      </c>
      <c r="L73" s="3">
        <v>4.2759999999999998</v>
      </c>
      <c r="M73" s="3">
        <v>4.4000000000000004</v>
      </c>
    </row>
    <row r="74" spans="1:13" x14ac:dyDescent="0.3">
      <c r="A74" s="3" t="s">
        <v>125</v>
      </c>
      <c r="B74" s="3" t="s">
        <v>7</v>
      </c>
      <c r="C74" s="3" t="s">
        <v>142</v>
      </c>
      <c r="E74" s="3">
        <v>510</v>
      </c>
      <c r="F74" s="3">
        <v>2.7080000000000002</v>
      </c>
      <c r="G74" s="3">
        <v>25</v>
      </c>
      <c r="H74" s="3">
        <v>1.3979999999999999</v>
      </c>
      <c r="I74" s="3">
        <v>65000</v>
      </c>
      <c r="J74" s="3">
        <v>4.8129999999999997</v>
      </c>
      <c r="K74" s="3">
        <v>3186</v>
      </c>
      <c r="L74" s="3">
        <v>3.5030000000000001</v>
      </c>
      <c r="M74" s="3">
        <v>20.399999999999999</v>
      </c>
    </row>
    <row r="75" spans="1:13" x14ac:dyDescent="0.3">
      <c r="A75" s="3" t="s">
        <v>126</v>
      </c>
      <c r="B75" s="3" t="s">
        <v>7</v>
      </c>
      <c r="C75" s="3" t="s">
        <v>142</v>
      </c>
      <c r="E75" s="3">
        <v>1100</v>
      </c>
      <c r="F75" s="3">
        <v>3.0409999999999999</v>
      </c>
      <c r="G75" s="3">
        <v>162</v>
      </c>
      <c r="H75" s="3">
        <v>2.2090000000000001</v>
      </c>
      <c r="I75" s="3">
        <v>120000</v>
      </c>
      <c r="J75" s="3">
        <v>5.0789999999999997</v>
      </c>
      <c r="K75" s="3">
        <v>17647</v>
      </c>
      <c r="L75" s="3">
        <v>4.2469999999999999</v>
      </c>
      <c r="M75" s="3">
        <v>6.8</v>
      </c>
    </row>
    <row r="76" spans="1:13" x14ac:dyDescent="0.3">
      <c r="A76" s="3" t="s">
        <v>127</v>
      </c>
      <c r="B76" s="3" t="s">
        <v>7</v>
      </c>
      <c r="C76" s="3" t="s">
        <v>142</v>
      </c>
      <c r="E76" s="3">
        <v>730</v>
      </c>
      <c r="F76" s="3">
        <v>2.863</v>
      </c>
      <c r="G76" s="3">
        <v>166</v>
      </c>
      <c r="H76" s="3">
        <v>2.2200000000000002</v>
      </c>
      <c r="I76" s="3">
        <v>70000</v>
      </c>
      <c r="J76" s="3">
        <v>4.8449999999999998</v>
      </c>
      <c r="K76" s="3">
        <v>15909</v>
      </c>
      <c r="L76" s="3">
        <v>4.202</v>
      </c>
      <c r="M76" s="3">
        <v>4.4000000000000004</v>
      </c>
    </row>
    <row r="77" spans="1:13" x14ac:dyDescent="0.3">
      <c r="A77" s="3" t="s">
        <v>129</v>
      </c>
      <c r="B77" s="3" t="s">
        <v>7</v>
      </c>
      <c r="C77" s="3" t="s">
        <v>142</v>
      </c>
      <c r="E77" s="3">
        <v>820</v>
      </c>
      <c r="F77" s="3">
        <v>2.9140000000000001</v>
      </c>
      <c r="G77" s="3">
        <v>51</v>
      </c>
      <c r="H77" s="3">
        <v>1.71</v>
      </c>
      <c r="I77" s="3">
        <v>81000</v>
      </c>
      <c r="J77" s="3">
        <v>4.9080000000000004</v>
      </c>
      <c r="K77" s="3">
        <v>5062</v>
      </c>
      <c r="L77" s="3">
        <v>3.7040000000000002</v>
      </c>
      <c r="M77" s="3">
        <v>16</v>
      </c>
    </row>
    <row r="78" spans="1:13" x14ac:dyDescent="0.3">
      <c r="A78" s="3" t="s">
        <v>130</v>
      </c>
      <c r="B78" s="3" t="s">
        <v>7</v>
      </c>
      <c r="C78" s="3" t="s">
        <v>142</v>
      </c>
      <c r="E78" s="3">
        <v>610</v>
      </c>
      <c r="F78" s="3">
        <v>2.7850000000000001</v>
      </c>
      <c r="G78" s="3">
        <v>103</v>
      </c>
      <c r="H78" s="3">
        <v>2.0139999999999998</v>
      </c>
      <c r="I78" s="3">
        <v>61000</v>
      </c>
      <c r="J78" s="3">
        <v>4.7850000000000001</v>
      </c>
      <c r="K78" s="3">
        <v>10339</v>
      </c>
      <c r="L78" s="3">
        <v>4.0140000000000002</v>
      </c>
      <c r="M78" s="3">
        <v>5.9</v>
      </c>
    </row>
    <row r="79" spans="1:13" x14ac:dyDescent="0.3">
      <c r="A79" s="3" t="s">
        <v>131</v>
      </c>
      <c r="B79" s="3" t="s">
        <v>7</v>
      </c>
      <c r="C79" s="3" t="s">
        <v>142</v>
      </c>
      <c r="E79" s="3">
        <v>710</v>
      </c>
      <c r="F79" s="3">
        <v>2.851</v>
      </c>
      <c r="G79" s="3">
        <v>118</v>
      </c>
      <c r="H79" s="3">
        <v>2.073</v>
      </c>
      <c r="I79" s="3">
        <v>74000</v>
      </c>
      <c r="J79" s="3">
        <v>4.8689999999999998</v>
      </c>
      <c r="K79" s="3">
        <v>12333</v>
      </c>
      <c r="L79" s="3">
        <v>4.0910000000000002</v>
      </c>
      <c r="M79" s="3">
        <v>6</v>
      </c>
    </row>
    <row r="80" spans="1:13" x14ac:dyDescent="0.3">
      <c r="A80" s="3" t="s">
        <v>132</v>
      </c>
      <c r="B80" s="3" t="s">
        <v>7</v>
      </c>
      <c r="C80" s="3" t="s">
        <v>142</v>
      </c>
      <c r="E80" s="3">
        <v>840</v>
      </c>
      <c r="F80" s="3">
        <v>2.9239999999999999</v>
      </c>
      <c r="G80" s="3">
        <v>115</v>
      </c>
      <c r="H80" s="3">
        <v>2.0609999999999999</v>
      </c>
      <c r="I80" s="3">
        <v>86000</v>
      </c>
      <c r="J80" s="3">
        <v>4.9340000000000002</v>
      </c>
      <c r="K80" s="3">
        <v>11781</v>
      </c>
      <c r="L80" s="3">
        <v>4.0709999999999997</v>
      </c>
      <c r="M80" s="3">
        <v>7.3</v>
      </c>
    </row>
    <row r="81" spans="1:13" x14ac:dyDescent="0.3">
      <c r="A81" s="3" t="s">
        <v>133</v>
      </c>
      <c r="B81" s="3" t="s">
        <v>7</v>
      </c>
      <c r="C81" s="3" t="s">
        <v>142</v>
      </c>
      <c r="E81" s="3">
        <v>630</v>
      </c>
      <c r="F81" s="3">
        <v>2.7989999999999999</v>
      </c>
      <c r="G81" s="3">
        <v>162</v>
      </c>
      <c r="H81" s="3">
        <v>2.2080000000000002</v>
      </c>
      <c r="I81" s="3">
        <v>59000</v>
      </c>
      <c r="J81" s="3">
        <v>4.7709999999999999</v>
      </c>
      <c r="K81" s="3">
        <v>15128</v>
      </c>
      <c r="L81" s="3">
        <v>4.18</v>
      </c>
      <c r="M81" s="3">
        <v>3.9</v>
      </c>
    </row>
    <row r="82" spans="1:13" x14ac:dyDescent="0.3">
      <c r="A82" s="3" t="s">
        <v>134</v>
      </c>
      <c r="B82" s="3" t="s">
        <v>7</v>
      </c>
      <c r="C82" s="3" t="s">
        <v>142</v>
      </c>
      <c r="E82" s="3">
        <v>700</v>
      </c>
      <c r="F82" s="3">
        <v>2.8450000000000002</v>
      </c>
      <c r="G82" s="3">
        <v>184</v>
      </c>
      <c r="H82" s="3">
        <v>2.2650000000000001</v>
      </c>
      <c r="I82" s="3">
        <v>69000</v>
      </c>
      <c r="J82" s="3">
        <v>4.8390000000000004</v>
      </c>
      <c r="K82" s="3">
        <v>18158</v>
      </c>
      <c r="L82" s="3">
        <v>4.2590000000000003</v>
      </c>
      <c r="M82" s="3">
        <v>3.8</v>
      </c>
    </row>
    <row r="88" spans="1:13" x14ac:dyDescent="0.3">
      <c r="A88" s="6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activeCell="F22" sqref="F22"/>
    </sheetView>
  </sheetViews>
  <sheetFormatPr defaultColWidth="9.109375" defaultRowHeight="14.4" x14ac:dyDescent="0.3"/>
  <cols>
    <col min="1" max="1" width="13.33203125" style="3" customWidth="1"/>
    <col min="2" max="2" width="12.44140625" style="3" customWidth="1"/>
    <col min="3" max="3" width="17.88671875" style="3" customWidth="1"/>
    <col min="4" max="4" width="20" style="3" customWidth="1"/>
    <col min="5" max="16384" width="9.109375" style="3"/>
  </cols>
  <sheetData>
    <row r="1" spans="1:4" x14ac:dyDescent="0.3">
      <c r="A1" s="59" t="s">
        <v>410</v>
      </c>
    </row>
    <row r="2" spans="1:4" x14ac:dyDescent="0.3">
      <c r="A2" s="1" t="s">
        <v>0</v>
      </c>
      <c r="B2" s="20" t="s">
        <v>1</v>
      </c>
      <c r="C2" s="20" t="s">
        <v>141</v>
      </c>
      <c r="D2" s="3" t="s">
        <v>155</v>
      </c>
    </row>
    <row r="3" spans="1:4" x14ac:dyDescent="0.3">
      <c r="D3" s="3" t="s">
        <v>411</v>
      </c>
    </row>
    <row r="4" spans="1:4" x14ac:dyDescent="0.3">
      <c r="A4" s="3" t="s">
        <v>6</v>
      </c>
      <c r="B4" s="3" t="s">
        <v>7</v>
      </c>
      <c r="C4" s="3" t="s">
        <v>142</v>
      </c>
      <c r="D4" s="3">
        <v>118</v>
      </c>
    </row>
    <row r="5" spans="1:4" x14ac:dyDescent="0.3">
      <c r="A5" s="3" t="s">
        <v>8</v>
      </c>
      <c r="B5" s="3" t="s">
        <v>7</v>
      </c>
      <c r="C5" s="3" t="s">
        <v>142</v>
      </c>
      <c r="D5" s="3">
        <v>206</v>
      </c>
    </row>
    <row r="6" spans="1:4" x14ac:dyDescent="0.3">
      <c r="A6" s="3" t="s">
        <v>9</v>
      </c>
      <c r="B6" s="3" t="s">
        <v>7</v>
      </c>
      <c r="C6" s="3" t="s">
        <v>142</v>
      </c>
      <c r="D6" s="3">
        <v>424</v>
      </c>
    </row>
    <row r="7" spans="1:4" x14ac:dyDescent="0.3">
      <c r="A7" s="3" t="s">
        <v>10</v>
      </c>
      <c r="B7" s="3" t="s">
        <v>7</v>
      </c>
      <c r="C7" s="3" t="s">
        <v>142</v>
      </c>
      <c r="D7" s="3">
        <v>184</v>
      </c>
    </row>
    <row r="8" spans="1:4" x14ac:dyDescent="0.3">
      <c r="A8" s="3" t="s">
        <v>11</v>
      </c>
      <c r="B8" s="3" t="s">
        <v>7</v>
      </c>
      <c r="C8" s="3" t="s">
        <v>142</v>
      </c>
      <c r="D8" s="3">
        <v>1408</v>
      </c>
    </row>
    <row r="9" spans="1:4" x14ac:dyDescent="0.3">
      <c r="A9" s="3" t="s">
        <v>12</v>
      </c>
      <c r="B9" s="3" t="s">
        <v>7</v>
      </c>
      <c r="C9" s="3" t="s">
        <v>142</v>
      </c>
      <c r="D9" s="3">
        <v>352</v>
      </c>
    </row>
    <row r="10" spans="1:4" x14ac:dyDescent="0.3">
      <c r="A10" s="5" t="s">
        <v>13</v>
      </c>
      <c r="B10" s="3" t="s">
        <v>7</v>
      </c>
      <c r="C10" s="3" t="s">
        <v>142</v>
      </c>
      <c r="D10" s="3">
        <v>322</v>
      </c>
    </row>
    <row r="11" spans="1:4" x14ac:dyDescent="0.3">
      <c r="A11" s="3" t="s">
        <v>87</v>
      </c>
      <c r="B11" s="3" t="s">
        <v>28</v>
      </c>
      <c r="C11" s="3" t="s">
        <v>142</v>
      </c>
      <c r="D11" s="3">
        <v>675</v>
      </c>
    </row>
    <row r="12" spans="1:4" x14ac:dyDescent="0.3">
      <c r="A12" s="3" t="s">
        <v>89</v>
      </c>
      <c r="B12" s="3" t="s">
        <v>28</v>
      </c>
      <c r="C12" s="3" t="s">
        <v>142</v>
      </c>
      <c r="D12" s="3">
        <v>204</v>
      </c>
    </row>
    <row r="13" spans="1:4" x14ac:dyDescent="0.3">
      <c r="A13" s="3" t="s">
        <v>90</v>
      </c>
      <c r="B13" s="3" t="s">
        <v>28</v>
      </c>
      <c r="C13" s="3" t="s">
        <v>142</v>
      </c>
      <c r="D13" s="3">
        <v>130</v>
      </c>
    </row>
    <row r="14" spans="1:4" x14ac:dyDescent="0.3">
      <c r="A14" s="3" t="s">
        <v>91</v>
      </c>
      <c r="B14" s="3" t="s">
        <v>28</v>
      </c>
      <c r="C14" s="3" t="s">
        <v>142</v>
      </c>
      <c r="D14" s="3">
        <v>467</v>
      </c>
    </row>
    <row r="15" spans="1:4" x14ac:dyDescent="0.3">
      <c r="A15" s="3" t="s">
        <v>92</v>
      </c>
      <c r="B15" s="3" t="s">
        <v>28</v>
      </c>
      <c r="C15" s="3" t="s">
        <v>142</v>
      </c>
      <c r="D15" s="3">
        <v>595</v>
      </c>
    </row>
    <row r="16" spans="1:4" x14ac:dyDescent="0.3">
      <c r="A16" s="3" t="s">
        <v>93</v>
      </c>
      <c r="B16" s="3" t="s">
        <v>28</v>
      </c>
      <c r="C16" s="3" t="s">
        <v>142</v>
      </c>
      <c r="D16" s="3">
        <v>154</v>
      </c>
    </row>
    <row r="17" spans="1:4" x14ac:dyDescent="0.3">
      <c r="A17" s="3" t="s">
        <v>94</v>
      </c>
      <c r="B17" s="3" t="s">
        <v>28</v>
      </c>
      <c r="C17" s="3" t="s">
        <v>142</v>
      </c>
      <c r="D17" s="3">
        <v>107</v>
      </c>
    </row>
    <row r="18" spans="1:4" x14ac:dyDescent="0.3">
      <c r="A18" s="3" t="s">
        <v>95</v>
      </c>
      <c r="B18" s="3" t="s">
        <v>28</v>
      </c>
      <c r="C18" s="3" t="s">
        <v>142</v>
      </c>
      <c r="D18" s="3">
        <v>244</v>
      </c>
    </row>
    <row r="19" spans="1:4" x14ac:dyDescent="0.3">
      <c r="A19" s="3" t="s">
        <v>96</v>
      </c>
      <c r="B19" s="3" t="s">
        <v>28</v>
      </c>
      <c r="C19" s="3" t="s">
        <v>142</v>
      </c>
      <c r="D19" s="3">
        <v>102</v>
      </c>
    </row>
    <row r="20" spans="1:4" x14ac:dyDescent="0.3">
      <c r="A20" s="3" t="s">
        <v>97</v>
      </c>
      <c r="B20" s="3" t="s">
        <v>28</v>
      </c>
      <c r="C20" s="3" t="s">
        <v>142</v>
      </c>
      <c r="D20" s="3">
        <v>268</v>
      </c>
    </row>
    <row r="21" spans="1:4" x14ac:dyDescent="0.3">
      <c r="A21" s="3" t="s">
        <v>98</v>
      </c>
      <c r="B21" s="3" t="s">
        <v>28</v>
      </c>
      <c r="C21" s="3" t="s">
        <v>142</v>
      </c>
      <c r="D21" s="3">
        <v>680</v>
      </c>
    </row>
    <row r="22" spans="1:4" x14ac:dyDescent="0.3">
      <c r="A22" s="3" t="s">
        <v>99</v>
      </c>
      <c r="B22" s="3" t="s">
        <v>28</v>
      </c>
      <c r="C22" s="3" t="s">
        <v>142</v>
      </c>
      <c r="D22" s="3">
        <v>620</v>
      </c>
    </row>
    <row r="23" spans="1:4" x14ac:dyDescent="0.3">
      <c r="A23" s="3" t="s">
        <v>100</v>
      </c>
      <c r="B23" s="3" t="s">
        <v>28</v>
      </c>
      <c r="C23" s="3" t="s">
        <v>142</v>
      </c>
      <c r="D23" s="3">
        <v>488</v>
      </c>
    </row>
    <row r="24" spans="1:4" x14ac:dyDescent="0.3">
      <c r="A24" s="3" t="s">
        <v>101</v>
      </c>
      <c r="B24" s="3" t="s">
        <v>7</v>
      </c>
      <c r="C24" s="3" t="s">
        <v>142</v>
      </c>
      <c r="D24" s="3">
        <v>59</v>
      </c>
    </row>
    <row r="25" spans="1:4" x14ac:dyDescent="0.3">
      <c r="A25" s="3" t="s">
        <v>102</v>
      </c>
      <c r="B25" s="3" t="s">
        <v>7</v>
      </c>
      <c r="C25" s="3" t="s">
        <v>142</v>
      </c>
      <c r="D25" s="3">
        <v>158</v>
      </c>
    </row>
    <row r="26" spans="1:4" x14ac:dyDescent="0.3">
      <c r="A26" s="3" t="s">
        <v>14</v>
      </c>
      <c r="B26" s="3" t="s">
        <v>15</v>
      </c>
      <c r="C26" s="3" t="s">
        <v>143</v>
      </c>
      <c r="D26" s="3">
        <v>2907</v>
      </c>
    </row>
    <row r="27" spans="1:4" x14ac:dyDescent="0.3">
      <c r="A27" s="3" t="s">
        <v>16</v>
      </c>
      <c r="B27" s="3" t="s">
        <v>15</v>
      </c>
      <c r="C27" s="3" t="s">
        <v>143</v>
      </c>
      <c r="D27" s="3" t="s">
        <v>154</v>
      </c>
    </row>
    <row r="29" spans="1:4" x14ac:dyDescent="0.3">
      <c r="A29" s="5" t="s">
        <v>17</v>
      </c>
      <c r="B29" s="3" t="s">
        <v>7</v>
      </c>
      <c r="C29" s="3" t="s">
        <v>142</v>
      </c>
      <c r="D29" s="3">
        <v>59</v>
      </c>
    </row>
    <row r="30" spans="1:4" x14ac:dyDescent="0.3">
      <c r="A30" s="5" t="s">
        <v>18</v>
      </c>
      <c r="B30" s="3" t="s">
        <v>7</v>
      </c>
      <c r="C30" s="3" t="s">
        <v>142</v>
      </c>
      <c r="D30" s="3">
        <v>398</v>
      </c>
    </row>
    <row r="31" spans="1:4" x14ac:dyDescent="0.3">
      <c r="A31" s="5" t="s">
        <v>19</v>
      </c>
      <c r="B31" s="3" t="s">
        <v>7</v>
      </c>
      <c r="C31" s="3" t="s">
        <v>142</v>
      </c>
      <c r="D31" s="3">
        <v>107</v>
      </c>
    </row>
    <row r="32" spans="1:4" x14ac:dyDescent="0.3">
      <c r="A32" s="5" t="s">
        <v>20</v>
      </c>
      <c r="B32" s="3" t="s">
        <v>7</v>
      </c>
      <c r="C32" s="3" t="s">
        <v>142</v>
      </c>
      <c r="D32" s="3">
        <v>350</v>
      </c>
    </row>
    <row r="33" spans="1:4" x14ac:dyDescent="0.3">
      <c r="A33" s="5" t="s">
        <v>21</v>
      </c>
      <c r="B33" s="3" t="s">
        <v>7</v>
      </c>
      <c r="C33" s="3" t="s">
        <v>142</v>
      </c>
      <c r="D33" s="3">
        <v>195</v>
      </c>
    </row>
    <row r="34" spans="1:4" x14ac:dyDescent="0.3">
      <c r="A34" s="5" t="s">
        <v>22</v>
      </c>
      <c r="B34" s="3" t="s">
        <v>7</v>
      </c>
      <c r="C34" s="3" t="s">
        <v>142</v>
      </c>
      <c r="D34" s="3">
        <v>87</v>
      </c>
    </row>
    <row r="35" spans="1:4" x14ac:dyDescent="0.3">
      <c r="A35" s="3" t="s">
        <v>23</v>
      </c>
      <c r="B35" s="3" t="s">
        <v>7</v>
      </c>
      <c r="C35" s="3" t="s">
        <v>142</v>
      </c>
      <c r="D35" s="3">
        <v>227</v>
      </c>
    </row>
    <row r="36" spans="1:4" x14ac:dyDescent="0.3">
      <c r="A36" s="3" t="s">
        <v>24</v>
      </c>
      <c r="B36" s="3" t="s">
        <v>7</v>
      </c>
      <c r="C36" s="3" t="s">
        <v>142</v>
      </c>
      <c r="D36" s="3">
        <v>224</v>
      </c>
    </row>
    <row r="37" spans="1:4" x14ac:dyDescent="0.3">
      <c r="A37" s="6" t="s">
        <v>27</v>
      </c>
      <c r="B37" s="3" t="s">
        <v>28</v>
      </c>
      <c r="C37" s="3" t="s">
        <v>142</v>
      </c>
      <c r="D37" s="3">
        <v>489</v>
      </c>
    </row>
    <row r="38" spans="1:4" x14ac:dyDescent="0.3">
      <c r="A38" s="3" t="s">
        <v>103</v>
      </c>
      <c r="B38" s="3" t="s">
        <v>28</v>
      </c>
      <c r="C38" s="3" t="s">
        <v>142</v>
      </c>
      <c r="D38" s="3">
        <v>469</v>
      </c>
    </row>
    <row r="39" spans="1:4" x14ac:dyDescent="0.3">
      <c r="A39" s="3" t="s">
        <v>104</v>
      </c>
      <c r="B39" s="3" t="s">
        <v>28</v>
      </c>
      <c r="C39" s="3" t="s">
        <v>142</v>
      </c>
      <c r="D39" s="3">
        <v>1106</v>
      </c>
    </row>
    <row r="40" spans="1:4" x14ac:dyDescent="0.3">
      <c r="A40" s="3" t="s">
        <v>105</v>
      </c>
      <c r="B40" s="3" t="s">
        <v>28</v>
      </c>
      <c r="C40" s="3" t="s">
        <v>142</v>
      </c>
      <c r="D40" s="3">
        <v>78</v>
      </c>
    </row>
    <row r="41" spans="1:4" x14ac:dyDescent="0.3">
      <c r="A41" s="3" t="s">
        <v>106</v>
      </c>
      <c r="B41" s="3" t="s">
        <v>28</v>
      </c>
      <c r="C41" s="3" t="s">
        <v>142</v>
      </c>
      <c r="D41" s="3">
        <v>121</v>
      </c>
    </row>
    <row r="42" spans="1:4" x14ac:dyDescent="0.3">
      <c r="A42" s="3" t="s">
        <v>108</v>
      </c>
      <c r="B42" s="3" t="s">
        <v>28</v>
      </c>
      <c r="C42" s="3" t="s">
        <v>142</v>
      </c>
      <c r="D42" s="3">
        <v>58</v>
      </c>
    </row>
    <row r="43" spans="1:4" x14ac:dyDescent="0.3">
      <c r="A43" s="3" t="s">
        <v>109</v>
      </c>
      <c r="B43" s="3" t="s">
        <v>28</v>
      </c>
      <c r="C43" s="3" t="s">
        <v>142</v>
      </c>
      <c r="D43" s="3">
        <v>97</v>
      </c>
    </row>
    <row r="44" spans="1:4" x14ac:dyDescent="0.3">
      <c r="A44" s="3" t="s">
        <v>110</v>
      </c>
      <c r="B44" s="3" t="s">
        <v>7</v>
      </c>
      <c r="C44" s="3" t="s">
        <v>142</v>
      </c>
      <c r="D44" s="3">
        <v>171</v>
      </c>
    </row>
    <row r="45" spans="1:4" x14ac:dyDescent="0.3">
      <c r="A45" s="3" t="s">
        <v>111</v>
      </c>
      <c r="B45" s="3" t="s">
        <v>7</v>
      </c>
      <c r="C45" s="3" t="s">
        <v>142</v>
      </c>
      <c r="D45" s="3">
        <v>162</v>
      </c>
    </row>
    <row r="46" spans="1:4" x14ac:dyDescent="0.3">
      <c r="A46" s="3" t="s">
        <v>112</v>
      </c>
      <c r="B46" s="3" t="s">
        <v>7</v>
      </c>
      <c r="C46" s="3" t="s">
        <v>142</v>
      </c>
      <c r="D46" s="3">
        <v>103</v>
      </c>
    </row>
    <row r="47" spans="1:4" x14ac:dyDescent="0.3">
      <c r="A47" s="3" t="s">
        <v>113</v>
      </c>
      <c r="B47" s="3" t="s">
        <v>7</v>
      </c>
      <c r="C47" s="3" t="s">
        <v>142</v>
      </c>
      <c r="D47" s="3">
        <v>55</v>
      </c>
    </row>
    <row r="48" spans="1:4" x14ac:dyDescent="0.3">
      <c r="A48" s="3" t="s">
        <v>114</v>
      </c>
      <c r="B48" s="3" t="s">
        <v>7</v>
      </c>
      <c r="C48" s="3" t="s">
        <v>142</v>
      </c>
      <c r="D48" s="3">
        <v>146</v>
      </c>
    </row>
    <row r="49" spans="1:4" x14ac:dyDescent="0.3">
      <c r="A49" s="3" t="s">
        <v>115</v>
      </c>
      <c r="B49" s="3" t="s">
        <v>7</v>
      </c>
      <c r="C49" s="3" t="s">
        <v>142</v>
      </c>
      <c r="D49" s="3">
        <v>75</v>
      </c>
    </row>
    <row r="50" spans="1:4" x14ac:dyDescent="0.3">
      <c r="A50" s="3" t="s">
        <v>116</v>
      </c>
      <c r="B50" s="3" t="s">
        <v>7</v>
      </c>
      <c r="C50" s="3" t="s">
        <v>142</v>
      </c>
      <c r="D50" s="3">
        <v>175</v>
      </c>
    </row>
    <row r="51" spans="1:4" x14ac:dyDescent="0.3">
      <c r="A51" s="3" t="s">
        <v>117</v>
      </c>
      <c r="B51" s="3" t="s">
        <v>7</v>
      </c>
      <c r="C51" s="3" t="s">
        <v>142</v>
      </c>
      <c r="D51" s="3" t="s">
        <v>154</v>
      </c>
    </row>
    <row r="52" spans="1:4" x14ac:dyDescent="0.3">
      <c r="A52" s="3" t="s">
        <v>118</v>
      </c>
      <c r="B52" s="3" t="s">
        <v>7</v>
      </c>
      <c r="C52" s="3" t="s">
        <v>142</v>
      </c>
      <c r="D52" s="3">
        <v>108</v>
      </c>
    </row>
    <row r="53" spans="1:4" x14ac:dyDescent="0.3">
      <c r="A53" s="5" t="s">
        <v>25</v>
      </c>
      <c r="B53" s="3" t="s">
        <v>15</v>
      </c>
      <c r="C53" s="3" t="s">
        <v>143</v>
      </c>
      <c r="D53" s="3">
        <v>599</v>
      </c>
    </row>
    <row r="54" spans="1:4" x14ac:dyDescent="0.3">
      <c r="A54" s="5" t="s">
        <v>26</v>
      </c>
      <c r="B54" s="3" t="s">
        <v>15</v>
      </c>
      <c r="C54" s="3" t="s">
        <v>143</v>
      </c>
      <c r="D54" s="3">
        <v>672</v>
      </c>
    </row>
    <row r="56" spans="1:4" x14ac:dyDescent="0.3">
      <c r="A56" s="5" t="s">
        <v>29</v>
      </c>
      <c r="B56" s="3" t="s">
        <v>30</v>
      </c>
      <c r="C56" s="3" t="s">
        <v>142</v>
      </c>
      <c r="D56" s="3">
        <v>68</v>
      </c>
    </row>
    <row r="57" spans="1:4" x14ac:dyDescent="0.3">
      <c r="A57" s="3" t="s">
        <v>31</v>
      </c>
      <c r="B57" s="3" t="s">
        <v>30</v>
      </c>
      <c r="C57" s="3" t="s">
        <v>142</v>
      </c>
      <c r="D57" s="3">
        <v>126</v>
      </c>
    </row>
    <row r="58" spans="1:4" x14ac:dyDescent="0.3">
      <c r="A58" s="3" t="s">
        <v>32</v>
      </c>
      <c r="B58" s="3" t="s">
        <v>7</v>
      </c>
      <c r="C58" s="3" t="s">
        <v>142</v>
      </c>
      <c r="D58" s="3">
        <v>3</v>
      </c>
    </row>
    <row r="59" spans="1:4" x14ac:dyDescent="0.3">
      <c r="A59" s="3" t="s">
        <v>33</v>
      </c>
      <c r="B59" s="3" t="s">
        <v>7</v>
      </c>
      <c r="C59" s="3" t="s">
        <v>142</v>
      </c>
      <c r="D59" s="3">
        <v>3</v>
      </c>
    </row>
    <row r="60" spans="1:4" x14ac:dyDescent="0.3">
      <c r="A60" s="3" t="s">
        <v>34</v>
      </c>
      <c r="B60" s="3" t="s">
        <v>7</v>
      </c>
      <c r="C60" s="3" t="s">
        <v>142</v>
      </c>
      <c r="D60" s="3">
        <v>7</v>
      </c>
    </row>
    <row r="61" spans="1:4" x14ac:dyDescent="0.3">
      <c r="A61" s="3" t="s">
        <v>35</v>
      </c>
      <c r="B61" s="3" t="s">
        <v>7</v>
      </c>
      <c r="C61" s="3" t="s">
        <v>142</v>
      </c>
      <c r="D61" s="3">
        <v>57</v>
      </c>
    </row>
    <row r="62" spans="1:4" x14ac:dyDescent="0.3">
      <c r="A62" s="3" t="s">
        <v>135</v>
      </c>
      <c r="B62" s="3" t="s">
        <v>28</v>
      </c>
      <c r="C62" s="3" t="s">
        <v>142</v>
      </c>
      <c r="D62" s="3">
        <v>15</v>
      </c>
    </row>
    <row r="63" spans="1:4" x14ac:dyDescent="0.3">
      <c r="A63" s="3" t="s">
        <v>136</v>
      </c>
      <c r="B63" s="3" t="s">
        <v>28</v>
      </c>
      <c r="C63" s="3" t="s">
        <v>142</v>
      </c>
      <c r="D63" s="3">
        <v>12</v>
      </c>
    </row>
    <row r="64" spans="1:4" x14ac:dyDescent="0.3">
      <c r="A64" s="3" t="s">
        <v>137</v>
      </c>
      <c r="B64" s="3" t="s">
        <v>28</v>
      </c>
      <c r="C64" s="3" t="s">
        <v>142</v>
      </c>
      <c r="D64" s="3">
        <v>78</v>
      </c>
    </row>
    <row r="65" spans="1:4" x14ac:dyDescent="0.3">
      <c r="A65" s="3" t="s">
        <v>138</v>
      </c>
      <c r="B65" s="3" t="s">
        <v>7</v>
      </c>
      <c r="C65" s="3" t="s">
        <v>142</v>
      </c>
      <c r="D65" s="3">
        <v>17</v>
      </c>
    </row>
    <row r="66" spans="1:4" x14ac:dyDescent="0.3">
      <c r="A66" s="3" t="s">
        <v>139</v>
      </c>
      <c r="B66" s="3" t="s">
        <v>7</v>
      </c>
      <c r="C66" s="3" t="s">
        <v>142</v>
      </c>
      <c r="D66" s="3">
        <v>3</v>
      </c>
    </row>
    <row r="67" spans="1:4" x14ac:dyDescent="0.3">
      <c r="A67" s="3" t="s">
        <v>140</v>
      </c>
      <c r="B67" s="3" t="s">
        <v>7</v>
      </c>
      <c r="C67" s="3" t="s">
        <v>142</v>
      </c>
      <c r="D67" s="3">
        <v>4</v>
      </c>
    </row>
    <row r="68" spans="1:4" x14ac:dyDescent="0.3">
      <c r="A68" s="3" t="s">
        <v>36</v>
      </c>
      <c r="B68" s="3" t="s">
        <v>15</v>
      </c>
      <c r="C68" s="3" t="s">
        <v>143</v>
      </c>
      <c r="D68" s="3">
        <v>3</v>
      </c>
    </row>
    <row r="69" spans="1:4" x14ac:dyDescent="0.3">
      <c r="A69" s="3" t="s">
        <v>37</v>
      </c>
      <c r="B69" s="3" t="s">
        <v>15</v>
      </c>
      <c r="C69" s="3" t="s">
        <v>143</v>
      </c>
      <c r="D69" s="3">
        <v>21</v>
      </c>
    </row>
    <row r="70" spans="1:4" x14ac:dyDescent="0.3">
      <c r="A70" s="3" t="s">
        <v>38</v>
      </c>
      <c r="B70" s="3" t="s">
        <v>15</v>
      </c>
      <c r="C70" s="3" t="s">
        <v>143</v>
      </c>
      <c r="D70" s="3">
        <v>32</v>
      </c>
    </row>
    <row r="71" spans="1:4" x14ac:dyDescent="0.3">
      <c r="A71" s="3" t="s">
        <v>39</v>
      </c>
      <c r="B71" s="3" t="s">
        <v>15</v>
      </c>
      <c r="C71" s="3" t="s">
        <v>143</v>
      </c>
      <c r="D71" s="3">
        <v>70</v>
      </c>
    </row>
    <row r="73" spans="1:4" x14ac:dyDescent="0.3">
      <c r="A73" s="3" t="s">
        <v>119</v>
      </c>
      <c r="B73" s="3" t="s">
        <v>28</v>
      </c>
      <c r="C73" s="3" t="s">
        <v>142</v>
      </c>
      <c r="D73" s="3">
        <v>127</v>
      </c>
    </row>
    <row r="74" spans="1:4" x14ac:dyDescent="0.3">
      <c r="A74" s="3" t="s">
        <v>120</v>
      </c>
      <c r="B74" s="3" t="s">
        <v>7</v>
      </c>
      <c r="C74" s="3" t="s">
        <v>142</v>
      </c>
      <c r="D74" s="3">
        <v>10</v>
      </c>
    </row>
    <row r="75" spans="1:4" x14ac:dyDescent="0.3">
      <c r="A75" s="3" t="s">
        <v>121</v>
      </c>
      <c r="B75" s="3" t="s">
        <v>7</v>
      </c>
      <c r="C75" s="3" t="s">
        <v>142</v>
      </c>
      <c r="D75" s="3">
        <v>11</v>
      </c>
    </row>
    <row r="76" spans="1:4" x14ac:dyDescent="0.3">
      <c r="A76" s="3" t="s">
        <v>122</v>
      </c>
      <c r="B76" s="3" t="s">
        <v>7</v>
      </c>
      <c r="C76" s="3" t="s">
        <v>142</v>
      </c>
      <c r="D76" s="3">
        <v>29</v>
      </c>
    </row>
    <row r="77" spans="1:4" x14ac:dyDescent="0.3">
      <c r="A77" s="3" t="s">
        <v>123</v>
      </c>
      <c r="B77" s="3" t="s">
        <v>7</v>
      </c>
      <c r="C77" s="3" t="s">
        <v>142</v>
      </c>
      <c r="D77" s="3">
        <v>64</v>
      </c>
    </row>
    <row r="78" spans="1:4" x14ac:dyDescent="0.3">
      <c r="A78" s="3" t="s">
        <v>124</v>
      </c>
      <c r="B78" s="3" t="s">
        <v>7</v>
      </c>
      <c r="C78" s="3" t="s">
        <v>142</v>
      </c>
      <c r="D78" s="3">
        <v>42</v>
      </c>
    </row>
    <row r="79" spans="1:4" x14ac:dyDescent="0.3">
      <c r="A79" s="3" t="s">
        <v>125</v>
      </c>
      <c r="B79" s="3" t="s">
        <v>7</v>
      </c>
      <c r="C79" s="3" t="s">
        <v>142</v>
      </c>
      <c r="D79" s="3">
        <v>23</v>
      </c>
    </row>
    <row r="80" spans="1:4" x14ac:dyDescent="0.3">
      <c r="A80" s="3" t="s">
        <v>126</v>
      </c>
      <c r="B80" s="3" t="s">
        <v>7</v>
      </c>
      <c r="C80" s="3" t="s">
        <v>142</v>
      </c>
      <c r="D80" s="3">
        <v>11</v>
      </c>
    </row>
    <row r="81" spans="1:4" x14ac:dyDescent="0.3">
      <c r="A81" s="3" t="s">
        <v>127</v>
      </c>
      <c r="B81" s="3" t="s">
        <v>7</v>
      </c>
      <c r="C81" s="3" t="s">
        <v>142</v>
      </c>
      <c r="D81" s="3">
        <v>86</v>
      </c>
    </row>
    <row r="82" spans="1:4" x14ac:dyDescent="0.3">
      <c r="A82" s="3" t="s">
        <v>128</v>
      </c>
      <c r="B82" s="3" t="s">
        <v>7</v>
      </c>
      <c r="C82" s="3" t="s">
        <v>142</v>
      </c>
      <c r="D82" s="3">
        <v>11</v>
      </c>
    </row>
    <row r="83" spans="1:4" x14ac:dyDescent="0.3">
      <c r="A83" s="3" t="s">
        <v>129</v>
      </c>
      <c r="B83" s="3" t="s">
        <v>7</v>
      </c>
      <c r="C83" s="3" t="s">
        <v>142</v>
      </c>
      <c r="D83" s="3">
        <v>45</v>
      </c>
    </row>
    <row r="84" spans="1:4" x14ac:dyDescent="0.3">
      <c r="A84" s="3" t="s">
        <v>130</v>
      </c>
      <c r="B84" s="3" t="s">
        <v>7</v>
      </c>
      <c r="C84" s="3" t="s">
        <v>142</v>
      </c>
      <c r="D84" s="3">
        <v>21</v>
      </c>
    </row>
    <row r="85" spans="1:4" x14ac:dyDescent="0.3">
      <c r="A85" s="3" t="s">
        <v>131</v>
      </c>
      <c r="B85" s="3" t="s">
        <v>7</v>
      </c>
      <c r="C85" s="3" t="s">
        <v>142</v>
      </c>
      <c r="D85" s="3">
        <v>52</v>
      </c>
    </row>
    <row r="86" spans="1:4" x14ac:dyDescent="0.3">
      <c r="A86" s="3" t="s">
        <v>132</v>
      </c>
      <c r="B86" s="3" t="s">
        <v>7</v>
      </c>
      <c r="C86" s="3" t="s">
        <v>142</v>
      </c>
      <c r="D86" s="3">
        <v>102</v>
      </c>
    </row>
    <row r="87" spans="1:4" x14ac:dyDescent="0.3">
      <c r="A87" s="3" t="s">
        <v>133</v>
      </c>
      <c r="B87" s="3" t="s">
        <v>7</v>
      </c>
      <c r="C87" s="3" t="s">
        <v>142</v>
      </c>
      <c r="D87" s="3">
        <v>24</v>
      </c>
    </row>
    <row r="88" spans="1:4" x14ac:dyDescent="0.3">
      <c r="A88" s="3" t="s">
        <v>134</v>
      </c>
      <c r="B88" s="3" t="s">
        <v>7</v>
      </c>
      <c r="C88" s="3" t="s">
        <v>142</v>
      </c>
      <c r="D88" s="3">
        <v>29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/>
  </sheetViews>
  <sheetFormatPr defaultColWidth="9.109375" defaultRowHeight="14.4" x14ac:dyDescent="0.3"/>
  <cols>
    <col min="1" max="1" width="13.33203125" style="3" customWidth="1"/>
    <col min="2" max="3" width="20.88671875" style="3" customWidth="1"/>
    <col min="4" max="4" width="9.88671875" style="3" customWidth="1"/>
    <col min="5" max="5" width="9.109375" style="3"/>
    <col min="6" max="6" width="21" style="3" customWidth="1"/>
    <col min="7" max="16384" width="9.109375" style="3"/>
  </cols>
  <sheetData>
    <row r="1" spans="1:6" x14ac:dyDescent="0.3">
      <c r="A1" s="59" t="s">
        <v>408</v>
      </c>
    </row>
    <row r="2" spans="1:6" x14ac:dyDescent="0.3">
      <c r="A2" s="1" t="s">
        <v>0</v>
      </c>
      <c r="B2" s="20" t="s">
        <v>1</v>
      </c>
      <c r="C2" s="20" t="s">
        <v>141</v>
      </c>
      <c r="D2" s="20" t="s">
        <v>40</v>
      </c>
      <c r="E2" s="20" t="s">
        <v>156</v>
      </c>
      <c r="F2" s="8" t="s">
        <v>182</v>
      </c>
    </row>
    <row r="4" spans="1:6" x14ac:dyDescent="0.3">
      <c r="A4" s="3" t="s">
        <v>6</v>
      </c>
      <c r="B4" s="3" t="s">
        <v>7</v>
      </c>
      <c r="C4" s="3" t="s">
        <v>142</v>
      </c>
      <c r="D4" s="22">
        <v>1077</v>
      </c>
      <c r="E4" s="3">
        <v>0.41399999999999998</v>
      </c>
      <c r="F4" s="3">
        <f t="shared" ref="F4:F27" si="0">E4/D4</f>
        <v>3.844011142061281E-4</v>
      </c>
    </row>
    <row r="5" spans="1:6" x14ac:dyDescent="0.3">
      <c r="A5" s="3" t="s">
        <v>8</v>
      </c>
      <c r="B5" s="3" t="s">
        <v>7</v>
      </c>
      <c r="C5" s="3" t="s">
        <v>142</v>
      </c>
      <c r="D5" s="22">
        <v>1203</v>
      </c>
      <c r="E5" s="3">
        <v>0.75</v>
      </c>
      <c r="F5" s="3">
        <f t="shared" si="0"/>
        <v>6.2344139650872816E-4</v>
      </c>
    </row>
    <row r="6" spans="1:6" x14ac:dyDescent="0.3">
      <c r="A6" s="3" t="s">
        <v>9</v>
      </c>
      <c r="B6" s="3" t="s">
        <v>7</v>
      </c>
      <c r="C6" s="3" t="s">
        <v>142</v>
      </c>
      <c r="D6" s="22">
        <v>931</v>
      </c>
      <c r="E6" s="3">
        <v>0.29299999999999998</v>
      </c>
      <c r="F6" s="3">
        <f t="shared" si="0"/>
        <v>3.1471535982814175E-4</v>
      </c>
    </row>
    <row r="7" spans="1:6" x14ac:dyDescent="0.3">
      <c r="A7" s="3" t="s">
        <v>10</v>
      </c>
      <c r="B7" s="3" t="s">
        <v>7</v>
      </c>
      <c r="C7" s="3" t="s">
        <v>142</v>
      </c>
      <c r="D7" s="22">
        <v>545</v>
      </c>
      <c r="E7" s="3">
        <v>0.33800000000000002</v>
      </c>
      <c r="F7" s="3">
        <f t="shared" si="0"/>
        <v>6.2018348623853214E-4</v>
      </c>
    </row>
    <row r="8" spans="1:6" x14ac:dyDescent="0.3">
      <c r="A8" s="3" t="s">
        <v>11</v>
      </c>
      <c r="B8" s="3" t="s">
        <v>7</v>
      </c>
      <c r="C8" s="3" t="s">
        <v>142</v>
      </c>
      <c r="D8" s="22">
        <v>1081</v>
      </c>
      <c r="E8" s="3">
        <v>0.51100000000000001</v>
      </c>
      <c r="F8" s="3">
        <f t="shared" si="0"/>
        <v>4.7271045328399632E-4</v>
      </c>
    </row>
    <row r="9" spans="1:6" x14ac:dyDescent="0.3">
      <c r="A9" s="3" t="s">
        <v>12</v>
      </c>
      <c r="B9" s="3" t="s">
        <v>7</v>
      </c>
      <c r="C9" s="3" t="s">
        <v>142</v>
      </c>
      <c r="D9" s="22">
        <v>1015</v>
      </c>
      <c r="E9" s="3">
        <v>0.77700000000000002</v>
      </c>
      <c r="F9" s="3">
        <f t="shared" si="0"/>
        <v>7.6551724137931037E-4</v>
      </c>
    </row>
    <row r="10" spans="1:6" x14ac:dyDescent="0.3">
      <c r="A10" s="5" t="s">
        <v>13</v>
      </c>
      <c r="B10" s="3" t="s">
        <v>7</v>
      </c>
      <c r="C10" s="3" t="s">
        <v>142</v>
      </c>
      <c r="D10" s="22">
        <v>1230</v>
      </c>
      <c r="E10" s="3">
        <v>0.78800000000000003</v>
      </c>
      <c r="F10" s="3">
        <f t="shared" si="0"/>
        <v>6.406504065040651E-4</v>
      </c>
    </row>
    <row r="11" spans="1:6" x14ac:dyDescent="0.3">
      <c r="A11" s="3" t="s">
        <v>87</v>
      </c>
      <c r="B11" s="3" t="s">
        <v>28</v>
      </c>
      <c r="C11" s="3" t="s">
        <v>142</v>
      </c>
      <c r="D11" s="21">
        <v>1377</v>
      </c>
      <c r="E11" s="3">
        <v>1.25</v>
      </c>
      <c r="F11" s="3">
        <f t="shared" si="0"/>
        <v>9.0777051561365292E-4</v>
      </c>
    </row>
    <row r="12" spans="1:6" x14ac:dyDescent="0.3">
      <c r="A12" s="3" t="s">
        <v>89</v>
      </c>
      <c r="B12" s="3" t="s">
        <v>28</v>
      </c>
      <c r="C12" s="3" t="s">
        <v>142</v>
      </c>
      <c r="D12" s="21">
        <v>2438</v>
      </c>
      <c r="E12" s="3">
        <v>0.56200000000000006</v>
      </c>
      <c r="F12" s="3">
        <f t="shared" si="0"/>
        <v>2.3051681706316656E-4</v>
      </c>
    </row>
    <row r="13" spans="1:6" x14ac:dyDescent="0.3">
      <c r="A13" s="3" t="s">
        <v>90</v>
      </c>
      <c r="B13" s="3" t="s">
        <v>28</v>
      </c>
      <c r="C13" s="3" t="s">
        <v>142</v>
      </c>
      <c r="D13" s="21">
        <v>1794</v>
      </c>
      <c r="E13" s="3">
        <v>0.69799999999999995</v>
      </c>
      <c r="F13" s="3">
        <f t="shared" si="0"/>
        <v>3.8907469342251949E-4</v>
      </c>
    </row>
    <row r="14" spans="1:6" x14ac:dyDescent="0.3">
      <c r="A14" s="3" t="s">
        <v>91</v>
      </c>
      <c r="B14" s="3" t="s">
        <v>28</v>
      </c>
      <c r="C14" s="3" t="s">
        <v>142</v>
      </c>
      <c r="D14" s="21">
        <v>2029</v>
      </c>
      <c r="E14" s="3">
        <v>0.48399999999999999</v>
      </c>
      <c r="F14" s="3">
        <f t="shared" si="0"/>
        <v>2.3854115327747659E-4</v>
      </c>
    </row>
    <row r="15" spans="1:6" x14ac:dyDescent="0.3">
      <c r="A15" s="3" t="s">
        <v>92</v>
      </c>
      <c r="B15" s="3" t="s">
        <v>28</v>
      </c>
      <c r="C15" s="3" t="s">
        <v>142</v>
      </c>
      <c r="D15" s="21">
        <v>2296</v>
      </c>
      <c r="E15" s="3">
        <v>0.441</v>
      </c>
      <c r="F15" s="3">
        <f t="shared" si="0"/>
        <v>1.9207317073170733E-4</v>
      </c>
    </row>
    <row r="16" spans="1:6" x14ac:dyDescent="0.3">
      <c r="A16" s="3" t="s">
        <v>93</v>
      </c>
      <c r="B16" s="3" t="s">
        <v>28</v>
      </c>
      <c r="C16" s="3" t="s">
        <v>142</v>
      </c>
      <c r="D16" s="21">
        <v>1883</v>
      </c>
      <c r="E16" s="3">
        <v>0.72</v>
      </c>
      <c r="F16" s="3">
        <f t="shared" si="0"/>
        <v>3.823685608072225E-4</v>
      </c>
    </row>
    <row r="17" spans="1:6" x14ac:dyDescent="0.3">
      <c r="A17" s="3" t="s">
        <v>94</v>
      </c>
      <c r="B17" s="3" t="s">
        <v>28</v>
      </c>
      <c r="C17" s="3" t="s">
        <v>142</v>
      </c>
      <c r="D17" s="21">
        <v>783</v>
      </c>
      <c r="E17" s="3">
        <v>0.39300000000000002</v>
      </c>
      <c r="F17" s="3">
        <f t="shared" si="0"/>
        <v>5.0191570881226054E-4</v>
      </c>
    </row>
    <row r="18" spans="1:6" x14ac:dyDescent="0.3">
      <c r="A18" s="3" t="s">
        <v>95</v>
      </c>
      <c r="B18" s="3" t="s">
        <v>28</v>
      </c>
      <c r="C18" s="3" t="s">
        <v>142</v>
      </c>
      <c r="D18" s="21">
        <v>2069</v>
      </c>
      <c r="E18" s="3">
        <v>0.45600000000000002</v>
      </c>
      <c r="F18" s="3">
        <f t="shared" si="0"/>
        <v>2.2039632672788786E-4</v>
      </c>
    </row>
    <row r="19" spans="1:6" x14ac:dyDescent="0.3">
      <c r="A19" s="3" t="s">
        <v>96</v>
      </c>
      <c r="B19" s="3" t="s">
        <v>28</v>
      </c>
      <c r="C19" s="3" t="s">
        <v>142</v>
      </c>
      <c r="D19" s="21">
        <v>1775</v>
      </c>
      <c r="E19" s="3">
        <v>0.753</v>
      </c>
      <c r="F19" s="3">
        <f t="shared" si="0"/>
        <v>4.2422535211267606E-4</v>
      </c>
    </row>
    <row r="20" spans="1:6" x14ac:dyDescent="0.3">
      <c r="A20" s="3" t="s">
        <v>97</v>
      </c>
      <c r="B20" s="3" t="s">
        <v>28</v>
      </c>
      <c r="C20" s="3" t="s">
        <v>142</v>
      </c>
      <c r="D20" s="21">
        <v>1941</v>
      </c>
      <c r="E20" s="3">
        <v>0.48199999999999998</v>
      </c>
      <c r="F20" s="3">
        <f t="shared" si="0"/>
        <v>2.4832560535806286E-4</v>
      </c>
    </row>
    <row r="21" spans="1:6" x14ac:dyDescent="0.3">
      <c r="A21" s="3" t="s">
        <v>98</v>
      </c>
      <c r="B21" s="3" t="s">
        <v>28</v>
      </c>
      <c r="C21" s="3" t="s">
        <v>142</v>
      </c>
      <c r="D21" s="21">
        <v>2106</v>
      </c>
      <c r="E21" s="3">
        <v>0.57599999999999996</v>
      </c>
      <c r="F21" s="3">
        <f t="shared" si="0"/>
        <v>2.7350427350427347E-4</v>
      </c>
    </row>
    <row r="22" spans="1:6" x14ac:dyDescent="0.3">
      <c r="A22" s="3" t="s">
        <v>99</v>
      </c>
      <c r="B22" s="3" t="s">
        <v>28</v>
      </c>
      <c r="C22" s="3" t="s">
        <v>142</v>
      </c>
      <c r="D22" s="21">
        <v>2109</v>
      </c>
      <c r="E22" s="3">
        <v>0.67400000000000004</v>
      </c>
      <c r="F22" s="3">
        <f t="shared" si="0"/>
        <v>3.1958274063537221E-4</v>
      </c>
    </row>
    <row r="23" spans="1:6" x14ac:dyDescent="0.3">
      <c r="A23" s="3" t="s">
        <v>100</v>
      </c>
      <c r="B23" s="3" t="s">
        <v>28</v>
      </c>
      <c r="C23" s="3" t="s">
        <v>142</v>
      </c>
      <c r="D23" s="21">
        <v>2130</v>
      </c>
      <c r="E23" s="3">
        <v>0.58899999999999997</v>
      </c>
      <c r="F23" s="3">
        <f t="shared" si="0"/>
        <v>2.7652582159624412E-4</v>
      </c>
    </row>
    <row r="24" spans="1:6" x14ac:dyDescent="0.3">
      <c r="A24" s="3" t="s">
        <v>101</v>
      </c>
      <c r="B24" s="3" t="s">
        <v>7</v>
      </c>
      <c r="C24" s="3" t="s">
        <v>142</v>
      </c>
      <c r="D24" s="21">
        <v>977</v>
      </c>
      <c r="E24" s="3">
        <v>0.53300000000000003</v>
      </c>
      <c r="F24" s="3">
        <f t="shared" si="0"/>
        <v>5.4554759467758448E-4</v>
      </c>
    </row>
    <row r="25" spans="1:6" x14ac:dyDescent="0.3">
      <c r="A25" s="3" t="s">
        <v>102</v>
      </c>
      <c r="B25" s="3" t="s">
        <v>7</v>
      </c>
      <c r="C25" s="3" t="s">
        <v>142</v>
      </c>
      <c r="D25" s="21">
        <v>998</v>
      </c>
      <c r="E25" s="3">
        <v>0.45300000000000001</v>
      </c>
      <c r="F25" s="3">
        <f t="shared" si="0"/>
        <v>4.5390781563126254E-4</v>
      </c>
    </row>
    <row r="26" spans="1:6" x14ac:dyDescent="0.3">
      <c r="A26" s="3" t="s">
        <v>14</v>
      </c>
      <c r="B26" s="3" t="s">
        <v>15</v>
      </c>
      <c r="C26" s="3" t="s">
        <v>143</v>
      </c>
      <c r="D26" s="22">
        <v>731</v>
      </c>
      <c r="E26" s="3">
        <v>1.1399999999999999</v>
      </c>
      <c r="F26" s="3">
        <f t="shared" si="0"/>
        <v>1.5595075239398083E-3</v>
      </c>
    </row>
    <row r="27" spans="1:6" x14ac:dyDescent="0.3">
      <c r="A27" s="3" t="s">
        <v>16</v>
      </c>
      <c r="B27" s="3" t="s">
        <v>15</v>
      </c>
      <c r="C27" s="3" t="s">
        <v>143</v>
      </c>
      <c r="D27" s="22">
        <v>469</v>
      </c>
      <c r="E27" s="3">
        <v>1.38</v>
      </c>
      <c r="F27" s="3">
        <f t="shared" si="0"/>
        <v>2.9424307036247333E-3</v>
      </c>
    </row>
    <row r="29" spans="1:6" x14ac:dyDescent="0.3">
      <c r="A29" s="5" t="s">
        <v>17</v>
      </c>
      <c r="B29" s="3" t="s">
        <v>7</v>
      </c>
      <c r="C29" s="3" t="s">
        <v>142</v>
      </c>
      <c r="D29" s="22">
        <v>793</v>
      </c>
      <c r="E29" s="3">
        <v>0.30199999999999999</v>
      </c>
      <c r="F29" s="3">
        <f t="shared" ref="F29:F52" si="1">E29/D29</f>
        <v>3.8083228247162671E-4</v>
      </c>
    </row>
    <row r="30" spans="1:6" x14ac:dyDescent="0.3">
      <c r="A30" s="5" t="s">
        <v>18</v>
      </c>
      <c r="B30" s="3" t="s">
        <v>7</v>
      </c>
      <c r="C30" s="3" t="s">
        <v>142</v>
      </c>
      <c r="D30" s="22">
        <v>966</v>
      </c>
      <c r="E30" s="3">
        <v>0.41399999999999998</v>
      </c>
      <c r="F30" s="3">
        <f t="shared" si="1"/>
        <v>4.2857142857142855E-4</v>
      </c>
    </row>
    <row r="31" spans="1:6" x14ac:dyDescent="0.3">
      <c r="A31" s="5" t="s">
        <v>19</v>
      </c>
      <c r="B31" s="3" t="s">
        <v>7</v>
      </c>
      <c r="C31" s="3" t="s">
        <v>142</v>
      </c>
      <c r="D31" s="22">
        <v>1336</v>
      </c>
      <c r="E31" s="3">
        <v>0.32700000000000001</v>
      </c>
      <c r="F31" s="3">
        <f t="shared" si="1"/>
        <v>2.4476047904191617E-4</v>
      </c>
    </row>
    <row r="32" spans="1:6" x14ac:dyDescent="0.3">
      <c r="A32" s="5" t="s">
        <v>20</v>
      </c>
      <c r="B32" s="3" t="s">
        <v>7</v>
      </c>
      <c r="C32" s="3" t="s">
        <v>142</v>
      </c>
      <c r="D32" s="22">
        <v>1164</v>
      </c>
      <c r="E32" s="3">
        <v>0.91900000000000004</v>
      </c>
      <c r="F32" s="3">
        <f t="shared" si="1"/>
        <v>7.8951890034364264E-4</v>
      </c>
    </row>
    <row r="33" spans="1:6" x14ac:dyDescent="0.3">
      <c r="A33" s="5" t="s">
        <v>21</v>
      </c>
      <c r="B33" s="3" t="s">
        <v>7</v>
      </c>
      <c r="C33" s="3" t="s">
        <v>142</v>
      </c>
      <c r="D33" s="22">
        <v>890</v>
      </c>
      <c r="E33" s="3">
        <v>0.36899999999999999</v>
      </c>
      <c r="F33" s="3">
        <f t="shared" si="1"/>
        <v>4.146067415730337E-4</v>
      </c>
    </row>
    <row r="34" spans="1:6" x14ac:dyDescent="0.3">
      <c r="A34" s="5" t="s">
        <v>22</v>
      </c>
      <c r="B34" s="3" t="s">
        <v>7</v>
      </c>
      <c r="C34" s="3" t="s">
        <v>142</v>
      </c>
      <c r="D34" s="22">
        <v>830</v>
      </c>
      <c r="E34" s="3">
        <v>0.316</v>
      </c>
      <c r="F34" s="3">
        <f t="shared" si="1"/>
        <v>3.8072289156626505E-4</v>
      </c>
    </row>
    <row r="35" spans="1:6" x14ac:dyDescent="0.3">
      <c r="A35" s="3" t="s">
        <v>23</v>
      </c>
      <c r="B35" s="3" t="s">
        <v>7</v>
      </c>
      <c r="C35" s="3" t="s">
        <v>142</v>
      </c>
      <c r="D35" s="22">
        <v>619</v>
      </c>
      <c r="E35" s="3">
        <v>0.21299999999999999</v>
      </c>
      <c r="F35" s="3">
        <f t="shared" si="1"/>
        <v>3.4410339256865912E-4</v>
      </c>
    </row>
    <row r="36" spans="1:6" x14ac:dyDescent="0.3">
      <c r="A36" s="3" t="s">
        <v>24</v>
      </c>
      <c r="B36" s="3" t="s">
        <v>7</v>
      </c>
      <c r="C36" s="3" t="s">
        <v>142</v>
      </c>
      <c r="D36" s="22">
        <v>1066</v>
      </c>
      <c r="E36" s="3">
        <v>0.36899999999999999</v>
      </c>
      <c r="F36" s="3">
        <f t="shared" si="1"/>
        <v>3.4615384615384613E-4</v>
      </c>
    </row>
    <row r="37" spans="1:6" x14ac:dyDescent="0.3">
      <c r="A37" s="6" t="s">
        <v>27</v>
      </c>
      <c r="B37" s="3" t="s">
        <v>28</v>
      </c>
      <c r="C37" s="3" t="s">
        <v>142</v>
      </c>
      <c r="D37" s="22">
        <v>1200</v>
      </c>
      <c r="E37" s="3">
        <v>0.56299999999999994</v>
      </c>
      <c r="F37" s="3">
        <f t="shared" si="1"/>
        <v>4.6916666666666661E-4</v>
      </c>
    </row>
    <row r="38" spans="1:6" x14ac:dyDescent="0.3">
      <c r="A38" s="3" t="s">
        <v>103</v>
      </c>
      <c r="B38" s="3" t="s">
        <v>28</v>
      </c>
      <c r="C38" s="3" t="s">
        <v>142</v>
      </c>
      <c r="D38" s="21">
        <v>1061</v>
      </c>
      <c r="E38" s="3">
        <v>0.75600000000000001</v>
      </c>
      <c r="F38" s="3">
        <f t="shared" si="1"/>
        <v>7.1253534401508013E-4</v>
      </c>
    </row>
    <row r="39" spans="1:6" x14ac:dyDescent="0.3">
      <c r="A39" s="3" t="s">
        <v>104</v>
      </c>
      <c r="B39" s="3" t="s">
        <v>28</v>
      </c>
      <c r="C39" s="3" t="s">
        <v>142</v>
      </c>
      <c r="D39" s="21">
        <v>2468</v>
      </c>
      <c r="E39" s="3">
        <v>1.07</v>
      </c>
      <c r="F39" s="3">
        <f t="shared" si="1"/>
        <v>4.3354943273906E-4</v>
      </c>
    </row>
    <row r="40" spans="1:6" x14ac:dyDescent="0.3">
      <c r="A40" s="3" t="s">
        <v>105</v>
      </c>
      <c r="B40" s="3" t="s">
        <v>28</v>
      </c>
      <c r="C40" s="3" t="s">
        <v>142</v>
      </c>
      <c r="D40" s="21">
        <v>1973</v>
      </c>
      <c r="E40" s="3">
        <v>0.66900000000000004</v>
      </c>
      <c r="F40" s="3">
        <f t="shared" si="1"/>
        <v>3.3907754688291945E-4</v>
      </c>
    </row>
    <row r="41" spans="1:6" x14ac:dyDescent="0.3">
      <c r="A41" s="3" t="s">
        <v>106</v>
      </c>
      <c r="B41" s="3" t="s">
        <v>28</v>
      </c>
      <c r="C41" s="3" t="s">
        <v>142</v>
      </c>
      <c r="D41" s="21">
        <v>2225</v>
      </c>
      <c r="E41" s="3">
        <v>0.91400000000000003</v>
      </c>
      <c r="F41" s="3">
        <f t="shared" si="1"/>
        <v>4.107865168539326E-4</v>
      </c>
    </row>
    <row r="42" spans="1:6" x14ac:dyDescent="0.3">
      <c r="A42" s="3" t="s">
        <v>108</v>
      </c>
      <c r="B42" s="3" t="s">
        <v>28</v>
      </c>
      <c r="C42" s="3" t="s">
        <v>142</v>
      </c>
      <c r="D42" s="21">
        <v>724</v>
      </c>
      <c r="E42" s="3">
        <v>0.38400000000000001</v>
      </c>
      <c r="F42" s="3">
        <f t="shared" si="1"/>
        <v>5.3038674033149174E-4</v>
      </c>
    </row>
    <row r="43" spans="1:6" x14ac:dyDescent="0.3">
      <c r="A43" s="3" t="s">
        <v>109</v>
      </c>
      <c r="B43" s="3" t="s">
        <v>28</v>
      </c>
      <c r="C43" s="3" t="s">
        <v>142</v>
      </c>
      <c r="D43" s="21">
        <v>1392</v>
      </c>
      <c r="E43" s="3">
        <v>1.01</v>
      </c>
      <c r="F43" s="3">
        <f t="shared" si="1"/>
        <v>7.2557471264367822E-4</v>
      </c>
    </row>
    <row r="44" spans="1:6" x14ac:dyDescent="0.3">
      <c r="A44" s="3" t="s">
        <v>110</v>
      </c>
      <c r="B44" s="3" t="s">
        <v>7</v>
      </c>
      <c r="C44" s="3" t="s">
        <v>142</v>
      </c>
      <c r="D44" s="21">
        <v>814</v>
      </c>
      <c r="E44" s="3">
        <v>0.47799999999999998</v>
      </c>
      <c r="F44" s="3">
        <f t="shared" si="1"/>
        <v>5.8722358722358725E-4</v>
      </c>
    </row>
    <row r="45" spans="1:6" x14ac:dyDescent="0.3">
      <c r="A45" s="3" t="s">
        <v>111</v>
      </c>
      <c r="B45" s="3" t="s">
        <v>7</v>
      </c>
      <c r="C45" s="3" t="s">
        <v>142</v>
      </c>
      <c r="D45" s="21">
        <v>1142</v>
      </c>
      <c r="E45" s="3">
        <v>0.995</v>
      </c>
      <c r="F45" s="3">
        <f t="shared" si="1"/>
        <v>8.7127845884413311E-4</v>
      </c>
    </row>
    <row r="46" spans="1:6" x14ac:dyDescent="0.3">
      <c r="A46" s="3" t="s">
        <v>112</v>
      </c>
      <c r="B46" s="3" t="s">
        <v>7</v>
      </c>
      <c r="C46" s="3" t="s">
        <v>142</v>
      </c>
      <c r="D46" s="21">
        <v>924</v>
      </c>
      <c r="E46" s="3">
        <v>0.39200000000000002</v>
      </c>
      <c r="F46" s="3">
        <f t="shared" si="1"/>
        <v>4.2424242424242425E-4</v>
      </c>
    </row>
    <row r="47" spans="1:6" x14ac:dyDescent="0.3">
      <c r="A47" s="3" t="s">
        <v>113</v>
      </c>
      <c r="B47" s="3" t="s">
        <v>7</v>
      </c>
      <c r="C47" s="3" t="s">
        <v>142</v>
      </c>
      <c r="D47" s="21">
        <v>1006</v>
      </c>
      <c r="E47" s="3">
        <v>0.48199999999999998</v>
      </c>
      <c r="F47" s="3">
        <f t="shared" si="1"/>
        <v>4.7912524850894628E-4</v>
      </c>
    </row>
    <row r="48" spans="1:6" x14ac:dyDescent="0.3">
      <c r="A48" s="3" t="s">
        <v>114</v>
      </c>
      <c r="B48" s="3" t="s">
        <v>7</v>
      </c>
      <c r="C48" s="3" t="s">
        <v>142</v>
      </c>
      <c r="D48" s="21">
        <v>1594</v>
      </c>
      <c r="E48" s="3">
        <v>0.627</v>
      </c>
      <c r="F48" s="3">
        <f t="shared" si="1"/>
        <v>3.9335006273525719E-4</v>
      </c>
    </row>
    <row r="49" spans="1:6" x14ac:dyDescent="0.3">
      <c r="A49" s="3" t="s">
        <v>115</v>
      </c>
      <c r="B49" s="3" t="s">
        <v>7</v>
      </c>
      <c r="C49" s="3" t="s">
        <v>142</v>
      </c>
      <c r="D49" s="21">
        <v>792</v>
      </c>
      <c r="E49" s="3">
        <v>0.84</v>
      </c>
      <c r="F49" s="3">
        <f t="shared" si="1"/>
        <v>1.0606060606060605E-3</v>
      </c>
    </row>
    <row r="50" spans="1:6" x14ac:dyDescent="0.3">
      <c r="A50" s="3" t="s">
        <v>116</v>
      </c>
      <c r="B50" s="3" t="s">
        <v>7</v>
      </c>
      <c r="C50" s="3" t="s">
        <v>142</v>
      </c>
      <c r="D50" s="21">
        <v>860</v>
      </c>
      <c r="E50" s="3">
        <v>0.51100000000000001</v>
      </c>
      <c r="F50" s="3">
        <f t="shared" si="1"/>
        <v>5.941860465116279E-4</v>
      </c>
    </row>
    <row r="51" spans="1:6" x14ac:dyDescent="0.3">
      <c r="A51" s="3" t="s">
        <v>117</v>
      </c>
      <c r="B51" s="3" t="s">
        <v>7</v>
      </c>
      <c r="C51" s="3" t="s">
        <v>142</v>
      </c>
      <c r="D51" s="21">
        <v>1535</v>
      </c>
      <c r="E51" s="3">
        <v>1.59</v>
      </c>
      <c r="F51" s="3">
        <f t="shared" si="1"/>
        <v>1.0358306188925082E-3</v>
      </c>
    </row>
    <row r="52" spans="1:6" x14ac:dyDescent="0.3">
      <c r="A52" s="3" t="s">
        <v>118</v>
      </c>
      <c r="B52" s="3" t="s">
        <v>7</v>
      </c>
      <c r="C52" s="3" t="s">
        <v>142</v>
      </c>
      <c r="D52" s="21">
        <v>1185</v>
      </c>
      <c r="E52" s="3">
        <v>0.83699999999999997</v>
      </c>
      <c r="F52" s="3">
        <f t="shared" si="1"/>
        <v>7.0632911392405065E-4</v>
      </c>
    </row>
    <row r="53" spans="1:6" x14ac:dyDescent="0.3">
      <c r="A53" s="5" t="s">
        <v>25</v>
      </c>
      <c r="B53" s="3" t="s">
        <v>15</v>
      </c>
      <c r="C53" s="3" t="s">
        <v>143</v>
      </c>
      <c r="D53" s="22">
        <v>744</v>
      </c>
      <c r="E53" s="3">
        <v>1.01</v>
      </c>
      <c r="F53" s="3">
        <f>E53/D53</f>
        <v>1.3575268817204301E-3</v>
      </c>
    </row>
    <row r="54" spans="1:6" x14ac:dyDescent="0.3">
      <c r="A54" s="5" t="s">
        <v>26</v>
      </c>
      <c r="B54" s="3" t="s">
        <v>15</v>
      </c>
      <c r="C54" s="3" t="s">
        <v>143</v>
      </c>
      <c r="D54" s="22">
        <v>726</v>
      </c>
      <c r="E54" s="3">
        <v>1.3</v>
      </c>
      <c r="F54" s="3">
        <f>E54/D54</f>
        <v>1.7906336088154271E-3</v>
      </c>
    </row>
    <row r="56" spans="1:6" s="5" customFormat="1" x14ac:dyDescent="0.3">
      <c r="A56" s="5" t="s">
        <v>29</v>
      </c>
      <c r="B56" s="3" t="s">
        <v>30</v>
      </c>
      <c r="C56" s="3" t="s">
        <v>142</v>
      </c>
      <c r="D56" s="22">
        <v>1134</v>
      </c>
      <c r="E56" s="5">
        <v>0.29899999999999999</v>
      </c>
      <c r="F56" s="3">
        <f t="shared" ref="F56:F61" si="2">E56/D56</f>
        <v>2.6366843033509698E-4</v>
      </c>
    </row>
    <row r="57" spans="1:6" x14ac:dyDescent="0.3">
      <c r="A57" s="3" t="s">
        <v>31</v>
      </c>
      <c r="B57" s="3" t="s">
        <v>30</v>
      </c>
      <c r="C57" s="3" t="s">
        <v>142</v>
      </c>
      <c r="D57" s="22">
        <v>2162</v>
      </c>
      <c r="E57" s="3">
        <v>0.45500000000000002</v>
      </c>
      <c r="F57" s="3">
        <f t="shared" si="2"/>
        <v>2.1045328399629974E-4</v>
      </c>
    </row>
    <row r="58" spans="1:6" x14ac:dyDescent="0.3">
      <c r="A58" s="3" t="s">
        <v>32</v>
      </c>
      <c r="B58" s="3" t="s">
        <v>7</v>
      </c>
      <c r="C58" s="3" t="s">
        <v>142</v>
      </c>
      <c r="D58" s="22">
        <v>1564</v>
      </c>
      <c r="E58" s="3">
        <v>0.77100000000000002</v>
      </c>
      <c r="F58" s="3">
        <f t="shared" si="2"/>
        <v>4.9296675191815855E-4</v>
      </c>
    </row>
    <row r="59" spans="1:6" x14ac:dyDescent="0.3">
      <c r="A59" s="3" t="s">
        <v>33</v>
      </c>
      <c r="B59" s="3" t="s">
        <v>7</v>
      </c>
      <c r="C59" s="3" t="s">
        <v>142</v>
      </c>
      <c r="D59" s="22">
        <v>828</v>
      </c>
      <c r="E59" s="3">
        <v>0.72399999999999998</v>
      </c>
      <c r="F59" s="3">
        <f t="shared" si="2"/>
        <v>8.7439613526570049E-4</v>
      </c>
    </row>
    <row r="60" spans="1:6" x14ac:dyDescent="0.3">
      <c r="A60" s="3" t="s">
        <v>34</v>
      </c>
      <c r="B60" s="3" t="s">
        <v>7</v>
      </c>
      <c r="C60" s="3" t="s">
        <v>142</v>
      </c>
      <c r="D60" s="22">
        <v>972</v>
      </c>
      <c r="E60" s="3">
        <v>0.64800000000000002</v>
      </c>
      <c r="F60" s="3">
        <f t="shared" si="2"/>
        <v>6.6666666666666664E-4</v>
      </c>
    </row>
    <row r="61" spans="1:6" x14ac:dyDescent="0.3">
      <c r="A61" s="3" t="s">
        <v>35</v>
      </c>
      <c r="B61" s="3" t="s">
        <v>7</v>
      </c>
      <c r="C61" s="3" t="s">
        <v>142</v>
      </c>
      <c r="D61" s="22">
        <v>748</v>
      </c>
      <c r="E61" s="3">
        <v>0.20799999999999999</v>
      </c>
      <c r="F61" s="3">
        <f t="shared" si="2"/>
        <v>2.7807486631016039E-4</v>
      </c>
    </row>
    <row r="62" spans="1:6" x14ac:dyDescent="0.3">
      <c r="A62" s="3" t="s">
        <v>135</v>
      </c>
      <c r="B62" s="3" t="s">
        <v>28</v>
      </c>
      <c r="C62" s="3" t="s">
        <v>142</v>
      </c>
      <c r="D62" s="21">
        <v>810</v>
      </c>
      <c r="E62" s="3">
        <v>0.54600000000000004</v>
      </c>
      <c r="F62" s="3">
        <f>E62/D62</f>
        <v>6.7407407407407412E-4</v>
      </c>
    </row>
    <row r="63" spans="1:6" x14ac:dyDescent="0.3">
      <c r="A63" s="3" t="s">
        <v>136</v>
      </c>
      <c r="B63" s="3" t="s">
        <v>28</v>
      </c>
      <c r="C63" s="3" t="s">
        <v>142</v>
      </c>
      <c r="D63" s="21">
        <v>194</v>
      </c>
      <c r="E63" s="3">
        <v>0.48399999999999999</v>
      </c>
      <c r="F63" s="3">
        <f t="shared" ref="F63:F67" si="3">E63/D63</f>
        <v>2.4948453608247424E-3</v>
      </c>
    </row>
    <row r="64" spans="1:6" x14ac:dyDescent="0.3">
      <c r="A64" s="3" t="s">
        <v>137</v>
      </c>
      <c r="B64" s="3" t="s">
        <v>28</v>
      </c>
      <c r="C64" s="3" t="s">
        <v>142</v>
      </c>
      <c r="D64" s="21">
        <v>2346</v>
      </c>
      <c r="E64" s="3">
        <v>1.1299999999999999</v>
      </c>
      <c r="F64" s="3">
        <f t="shared" si="3"/>
        <v>4.816709292412617E-4</v>
      </c>
    </row>
    <row r="65" spans="1:6" x14ac:dyDescent="0.3">
      <c r="A65" s="3" t="s">
        <v>138</v>
      </c>
      <c r="B65" s="3" t="s">
        <v>7</v>
      </c>
      <c r="C65" s="3" t="s">
        <v>142</v>
      </c>
      <c r="D65" s="21">
        <v>962</v>
      </c>
      <c r="E65" s="3">
        <v>0.627</v>
      </c>
      <c r="F65" s="3">
        <f t="shared" si="3"/>
        <v>6.5176715176715173E-4</v>
      </c>
    </row>
    <row r="66" spans="1:6" x14ac:dyDescent="0.3">
      <c r="A66" s="3" t="s">
        <v>139</v>
      </c>
      <c r="B66" s="3" t="s">
        <v>7</v>
      </c>
      <c r="C66" s="3" t="s">
        <v>142</v>
      </c>
      <c r="D66" s="21">
        <v>181</v>
      </c>
      <c r="E66" s="3">
        <v>0.248</v>
      </c>
      <c r="F66" s="3">
        <f t="shared" si="3"/>
        <v>1.3701657458563537E-3</v>
      </c>
    </row>
    <row r="67" spans="1:6" x14ac:dyDescent="0.3">
      <c r="A67" s="3" t="s">
        <v>140</v>
      </c>
      <c r="B67" s="3" t="s">
        <v>7</v>
      </c>
      <c r="C67" s="3" t="s">
        <v>142</v>
      </c>
      <c r="D67" s="21">
        <v>911</v>
      </c>
      <c r="E67" s="3">
        <v>0.48</v>
      </c>
      <c r="F67" s="3">
        <f t="shared" si="3"/>
        <v>5.2689352360043901E-4</v>
      </c>
    </row>
    <row r="68" spans="1:6" x14ac:dyDescent="0.3">
      <c r="A68" s="3" t="s">
        <v>36</v>
      </c>
      <c r="B68" s="3" t="s">
        <v>15</v>
      </c>
      <c r="C68" s="3" t="s">
        <v>143</v>
      </c>
      <c r="D68" s="22">
        <v>1208</v>
      </c>
      <c r="E68" s="3">
        <v>1.43</v>
      </c>
      <c r="F68" s="3">
        <f>E68/D68</f>
        <v>1.1837748344370861E-3</v>
      </c>
    </row>
    <row r="69" spans="1:6" x14ac:dyDescent="0.3">
      <c r="A69" s="3" t="s">
        <v>37</v>
      </c>
      <c r="B69" s="3" t="s">
        <v>15</v>
      </c>
      <c r="C69" s="3" t="s">
        <v>143</v>
      </c>
      <c r="D69" s="22">
        <v>453</v>
      </c>
      <c r="E69" s="3">
        <v>0.46600000000000003</v>
      </c>
      <c r="F69" s="3">
        <f>E69/D69</f>
        <v>1.0286975717439294E-3</v>
      </c>
    </row>
    <row r="70" spans="1:6" x14ac:dyDescent="0.3">
      <c r="A70" s="3" t="s">
        <v>38</v>
      </c>
      <c r="B70" s="3" t="s">
        <v>15</v>
      </c>
      <c r="C70" s="3" t="s">
        <v>143</v>
      </c>
      <c r="D70" s="22">
        <v>232</v>
      </c>
      <c r="E70" s="3">
        <v>0.47699999999999998</v>
      </c>
      <c r="F70" s="3">
        <f>E70/D70</f>
        <v>2.0560344827586204E-3</v>
      </c>
    </row>
    <row r="71" spans="1:6" x14ac:dyDescent="0.3">
      <c r="A71" s="3" t="s">
        <v>39</v>
      </c>
      <c r="B71" s="3" t="s">
        <v>15</v>
      </c>
      <c r="C71" s="3" t="s">
        <v>143</v>
      </c>
      <c r="D71" s="22">
        <v>928</v>
      </c>
      <c r="E71" s="3">
        <v>0.79</v>
      </c>
      <c r="F71" s="3">
        <f>E71/D71</f>
        <v>8.5129310344827592E-4</v>
      </c>
    </row>
    <row r="73" spans="1:6" x14ac:dyDescent="0.3">
      <c r="A73" s="3" t="s">
        <v>119</v>
      </c>
      <c r="B73" s="3" t="s">
        <v>28</v>
      </c>
      <c r="C73" s="3" t="s">
        <v>142</v>
      </c>
      <c r="D73" s="21">
        <v>2193</v>
      </c>
      <c r="E73" s="3">
        <v>1.02</v>
      </c>
      <c r="F73" s="3">
        <f t="shared" ref="F73:F88" si="4">E73/D73</f>
        <v>4.6511627906976747E-4</v>
      </c>
    </row>
    <row r="74" spans="1:6" x14ac:dyDescent="0.3">
      <c r="A74" s="3" t="s">
        <v>120</v>
      </c>
      <c r="B74" s="3" t="s">
        <v>7</v>
      </c>
      <c r="C74" s="3" t="s">
        <v>142</v>
      </c>
      <c r="D74" s="21">
        <v>1429</v>
      </c>
      <c r="E74" s="3">
        <v>0.873</v>
      </c>
      <c r="F74" s="3">
        <f t="shared" si="4"/>
        <v>6.1091672498250521E-4</v>
      </c>
    </row>
    <row r="75" spans="1:6" x14ac:dyDescent="0.3">
      <c r="A75" s="3" t="s">
        <v>121</v>
      </c>
      <c r="B75" s="3" t="s">
        <v>7</v>
      </c>
      <c r="C75" s="3" t="s">
        <v>142</v>
      </c>
      <c r="D75" s="21">
        <v>997</v>
      </c>
      <c r="E75" s="3">
        <v>0.84399999999999997</v>
      </c>
      <c r="F75" s="3">
        <f t="shared" si="4"/>
        <v>8.4653961885656972E-4</v>
      </c>
    </row>
    <row r="76" spans="1:6" x14ac:dyDescent="0.3">
      <c r="A76" s="3" t="s">
        <v>122</v>
      </c>
      <c r="B76" s="3" t="s">
        <v>7</v>
      </c>
      <c r="C76" s="3" t="s">
        <v>142</v>
      </c>
      <c r="D76" s="21">
        <v>1391</v>
      </c>
      <c r="E76" s="3">
        <v>0.57699999999999996</v>
      </c>
      <c r="F76" s="3">
        <f t="shared" si="4"/>
        <v>4.1480948957584469E-4</v>
      </c>
    </row>
    <row r="77" spans="1:6" x14ac:dyDescent="0.3">
      <c r="A77" s="3" t="s">
        <v>123</v>
      </c>
      <c r="B77" s="3" t="s">
        <v>7</v>
      </c>
      <c r="C77" s="3" t="s">
        <v>142</v>
      </c>
      <c r="D77" s="21">
        <v>1438</v>
      </c>
      <c r="E77" s="3">
        <v>0.75800000000000001</v>
      </c>
      <c r="F77" s="3">
        <f t="shared" si="4"/>
        <v>5.2712100139082059E-4</v>
      </c>
    </row>
    <row r="78" spans="1:6" x14ac:dyDescent="0.3">
      <c r="A78" s="3" t="s">
        <v>124</v>
      </c>
      <c r="B78" s="3" t="s">
        <v>7</v>
      </c>
      <c r="C78" s="3" t="s">
        <v>142</v>
      </c>
      <c r="D78" s="21">
        <v>1293</v>
      </c>
      <c r="E78" s="3">
        <v>0.70899999999999996</v>
      </c>
      <c r="F78" s="3">
        <f t="shared" si="4"/>
        <v>5.4833720030935805E-4</v>
      </c>
    </row>
    <row r="79" spans="1:6" x14ac:dyDescent="0.3">
      <c r="A79" s="3" t="s">
        <v>125</v>
      </c>
      <c r="B79" s="3" t="s">
        <v>7</v>
      </c>
      <c r="C79" s="3" t="s">
        <v>142</v>
      </c>
      <c r="D79" s="21">
        <v>1232</v>
      </c>
      <c r="E79" s="3">
        <v>0.55400000000000005</v>
      </c>
      <c r="F79" s="3">
        <f t="shared" si="4"/>
        <v>4.4967532467532473E-4</v>
      </c>
    </row>
    <row r="80" spans="1:6" x14ac:dyDescent="0.3">
      <c r="A80" s="3" t="s">
        <v>126</v>
      </c>
      <c r="B80" s="3" t="s">
        <v>7</v>
      </c>
      <c r="C80" s="3" t="s">
        <v>142</v>
      </c>
      <c r="D80" s="21">
        <v>1134</v>
      </c>
      <c r="E80" s="3">
        <v>0.42399999999999999</v>
      </c>
      <c r="F80" s="3">
        <f t="shared" si="4"/>
        <v>3.7389770723104054E-4</v>
      </c>
    </row>
    <row r="81" spans="1:6" x14ac:dyDescent="0.3">
      <c r="A81" s="3" t="s">
        <v>127</v>
      </c>
      <c r="B81" s="3" t="s">
        <v>7</v>
      </c>
      <c r="C81" s="3" t="s">
        <v>142</v>
      </c>
      <c r="D81" s="21">
        <v>1682</v>
      </c>
      <c r="E81" s="3">
        <v>0.70199999999999996</v>
      </c>
      <c r="F81" s="3">
        <f t="shared" si="4"/>
        <v>4.1736028537455409E-4</v>
      </c>
    </row>
    <row r="82" spans="1:6" x14ac:dyDescent="0.3">
      <c r="A82" s="3" t="s">
        <v>128</v>
      </c>
      <c r="B82" s="3" t="s">
        <v>7</v>
      </c>
      <c r="C82" s="3" t="s">
        <v>142</v>
      </c>
      <c r="D82" s="21">
        <v>1638</v>
      </c>
      <c r="E82" s="3">
        <v>0.78400000000000003</v>
      </c>
      <c r="F82" s="3">
        <f t="shared" si="4"/>
        <v>4.7863247863247864E-4</v>
      </c>
    </row>
    <row r="83" spans="1:6" x14ac:dyDescent="0.3">
      <c r="A83" s="3" t="s">
        <v>129</v>
      </c>
      <c r="B83" s="3" t="s">
        <v>7</v>
      </c>
      <c r="C83" s="3" t="s">
        <v>142</v>
      </c>
      <c r="D83" s="21">
        <v>1407</v>
      </c>
      <c r="E83" s="3">
        <v>0.92100000000000004</v>
      </c>
      <c r="F83" s="3">
        <f t="shared" si="4"/>
        <v>6.5458422174840083E-4</v>
      </c>
    </row>
    <row r="84" spans="1:6" x14ac:dyDescent="0.3">
      <c r="A84" s="3" t="s">
        <v>130</v>
      </c>
      <c r="B84" s="3" t="s">
        <v>7</v>
      </c>
      <c r="C84" s="3" t="s">
        <v>142</v>
      </c>
      <c r="D84" s="21">
        <v>1379</v>
      </c>
      <c r="E84" s="3">
        <v>0.39800000000000002</v>
      </c>
      <c r="F84" s="3">
        <f t="shared" si="4"/>
        <v>2.8861493836113128E-4</v>
      </c>
    </row>
    <row r="85" spans="1:6" x14ac:dyDescent="0.3">
      <c r="A85" s="3" t="s">
        <v>131</v>
      </c>
      <c r="B85" s="3" t="s">
        <v>7</v>
      </c>
      <c r="C85" s="3" t="s">
        <v>142</v>
      </c>
      <c r="D85" s="21">
        <v>1252</v>
      </c>
      <c r="E85" s="3">
        <v>0.45900000000000002</v>
      </c>
      <c r="F85" s="3">
        <f t="shared" si="4"/>
        <v>3.6661341853035144E-4</v>
      </c>
    </row>
    <row r="86" spans="1:6" x14ac:dyDescent="0.3">
      <c r="A86" s="3" t="s">
        <v>132</v>
      </c>
      <c r="B86" s="3" t="s">
        <v>7</v>
      </c>
      <c r="C86" s="3" t="s">
        <v>142</v>
      </c>
      <c r="D86" s="21">
        <v>1681</v>
      </c>
      <c r="E86" s="3">
        <v>0.47199999999999998</v>
      </c>
      <c r="F86" s="3">
        <f t="shared" si="4"/>
        <v>2.8078524687685899E-4</v>
      </c>
    </row>
    <row r="87" spans="1:6" x14ac:dyDescent="0.3">
      <c r="A87" s="3" t="s">
        <v>133</v>
      </c>
      <c r="B87" s="3" t="s">
        <v>7</v>
      </c>
      <c r="C87" s="3" t="s">
        <v>142</v>
      </c>
      <c r="D87" s="21">
        <v>1145</v>
      </c>
      <c r="E87" s="3">
        <v>0.52</v>
      </c>
      <c r="F87" s="3">
        <f t="shared" si="4"/>
        <v>4.5414847161572052E-4</v>
      </c>
    </row>
    <row r="88" spans="1:6" x14ac:dyDescent="0.3">
      <c r="A88" s="3" t="s">
        <v>134</v>
      </c>
      <c r="B88" s="3" t="s">
        <v>7</v>
      </c>
      <c r="C88" s="3" t="s">
        <v>142</v>
      </c>
      <c r="D88" s="21">
        <v>723</v>
      </c>
      <c r="E88" s="3">
        <v>0.45600000000000002</v>
      </c>
      <c r="F88" s="3">
        <f t="shared" si="4"/>
        <v>6.3070539419087142E-4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workbookViewId="0"/>
  </sheetViews>
  <sheetFormatPr defaultColWidth="9.109375" defaultRowHeight="14.4" x14ac:dyDescent="0.3"/>
  <cols>
    <col min="1" max="1" width="13.33203125" style="3" customWidth="1"/>
    <col min="2" max="2" width="15.5546875" style="3" customWidth="1"/>
    <col min="3" max="3" width="9.88671875" style="3" customWidth="1"/>
    <col min="4" max="4" width="12.44140625" style="3" customWidth="1"/>
    <col min="5" max="5" width="21" style="3" customWidth="1"/>
    <col min="6" max="6" width="23.109375" style="3" customWidth="1"/>
    <col min="7" max="16384" width="9.109375" style="3"/>
  </cols>
  <sheetData>
    <row r="1" spans="1:19" x14ac:dyDescent="0.3">
      <c r="A1" s="59" t="s">
        <v>409</v>
      </c>
    </row>
    <row r="2" spans="1:19" x14ac:dyDescent="0.25">
      <c r="A2" s="1" t="s">
        <v>0</v>
      </c>
      <c r="B2" s="20" t="s">
        <v>1</v>
      </c>
      <c r="C2" s="2" t="s">
        <v>257</v>
      </c>
      <c r="D2" s="2"/>
      <c r="E2" s="20" t="s">
        <v>156</v>
      </c>
      <c r="F2" s="3" t="s">
        <v>402</v>
      </c>
    </row>
    <row r="4" spans="1:19" customFormat="1" x14ac:dyDescent="0.3">
      <c r="A4" t="s">
        <v>157</v>
      </c>
      <c r="B4" s="4" t="s">
        <v>158</v>
      </c>
      <c r="C4" s="31">
        <v>288</v>
      </c>
      <c r="D4" s="32" t="s">
        <v>379</v>
      </c>
      <c r="E4">
        <v>0.41499999999999998</v>
      </c>
      <c r="F4">
        <f>LN(E4)</f>
        <v>-0.87947675875143883</v>
      </c>
    </row>
    <row r="5" spans="1:19" customFormat="1" x14ac:dyDescent="0.3">
      <c r="A5" t="s">
        <v>159</v>
      </c>
      <c r="B5" s="4" t="s">
        <v>158</v>
      </c>
      <c r="C5" s="31">
        <v>92.2</v>
      </c>
      <c r="D5" s="32" t="s">
        <v>380</v>
      </c>
      <c r="E5">
        <v>0.109</v>
      </c>
      <c r="F5">
        <f t="shared" ref="F5:F68" si="0">LN(E5)</f>
        <v>-2.2164073967529934</v>
      </c>
    </row>
    <row r="6" spans="1:19" customFormat="1" x14ac:dyDescent="0.3">
      <c r="A6" t="s">
        <v>160</v>
      </c>
      <c r="B6" s="4" t="s">
        <v>158</v>
      </c>
      <c r="C6" s="31">
        <v>227</v>
      </c>
      <c r="D6" s="32" t="s">
        <v>379</v>
      </c>
      <c r="E6">
        <v>0.245</v>
      </c>
      <c r="F6">
        <f t="shared" si="0"/>
        <v>-1.4064970684374101</v>
      </c>
    </row>
    <row r="7" spans="1:19" customFormat="1" x14ac:dyDescent="0.3">
      <c r="A7" t="s">
        <v>161</v>
      </c>
      <c r="B7" s="4" t="s">
        <v>158</v>
      </c>
      <c r="C7" s="31">
        <v>189</v>
      </c>
      <c r="D7" s="32" t="s">
        <v>379</v>
      </c>
      <c r="E7">
        <v>0.185</v>
      </c>
      <c r="F7">
        <f t="shared" si="0"/>
        <v>-1.6873994539038122</v>
      </c>
    </row>
    <row r="8" spans="1:19" customFormat="1" ht="15.75" customHeight="1" x14ac:dyDescent="0.3">
      <c r="A8" t="s">
        <v>162</v>
      </c>
      <c r="B8" s="4" t="s">
        <v>158</v>
      </c>
      <c r="C8" s="34">
        <v>156.25</v>
      </c>
      <c r="D8" s="35" t="s">
        <v>380</v>
      </c>
      <c r="E8">
        <v>0.14399999999999999</v>
      </c>
      <c r="F8">
        <f t="shared" si="0"/>
        <v>-1.9379419794061366</v>
      </c>
    </row>
    <row r="9" spans="1:19" customFormat="1" x14ac:dyDescent="0.3">
      <c r="A9" t="s">
        <v>163</v>
      </c>
      <c r="B9" s="4" t="s">
        <v>158</v>
      </c>
      <c r="C9" s="31">
        <v>157.66666666666666</v>
      </c>
      <c r="D9" s="32" t="s">
        <v>380</v>
      </c>
      <c r="E9">
        <v>0.13600000000000001</v>
      </c>
      <c r="F9">
        <f t="shared" si="0"/>
        <v>-1.9951003932460849</v>
      </c>
    </row>
    <row r="10" spans="1:19" customFormat="1" x14ac:dyDescent="0.3">
      <c r="A10" t="s">
        <v>164</v>
      </c>
      <c r="B10" s="4" t="s">
        <v>158</v>
      </c>
      <c r="C10" s="31">
        <v>94.8</v>
      </c>
      <c r="D10" s="32" t="s">
        <v>380</v>
      </c>
      <c r="E10">
        <v>9.2700000000000005E-2</v>
      </c>
      <c r="F10">
        <f t="shared" si="0"/>
        <v>-2.3783868064103277</v>
      </c>
    </row>
    <row r="11" spans="1:19" customFormat="1" x14ac:dyDescent="0.3">
      <c r="A11" t="s">
        <v>165</v>
      </c>
      <c r="B11" s="4" t="s">
        <v>158</v>
      </c>
      <c r="C11" s="31">
        <v>93.4</v>
      </c>
      <c r="D11" s="32" t="s">
        <v>380</v>
      </c>
      <c r="E11">
        <v>0.11700000000000001</v>
      </c>
      <c r="F11">
        <f t="shared" si="0"/>
        <v>-2.145581344184381</v>
      </c>
    </row>
    <row r="12" spans="1:19" customFormat="1" x14ac:dyDescent="0.3">
      <c r="A12" t="s">
        <v>183</v>
      </c>
      <c r="B12" s="4" t="s">
        <v>158</v>
      </c>
      <c r="C12" s="31">
        <v>80</v>
      </c>
      <c r="D12" s="32" t="s">
        <v>379</v>
      </c>
      <c r="E12">
        <v>0.127</v>
      </c>
      <c r="F12">
        <f t="shared" si="0"/>
        <v>-2.0635681925235456</v>
      </c>
      <c r="G12" s="33"/>
      <c r="H12" s="33"/>
      <c r="I12" s="33"/>
      <c r="J12" s="33"/>
      <c r="L12" s="33"/>
      <c r="M12" s="33"/>
      <c r="N12" s="33"/>
      <c r="P12" s="33"/>
      <c r="S12" s="33"/>
    </row>
    <row r="13" spans="1:19" customFormat="1" x14ac:dyDescent="0.3">
      <c r="A13" t="s">
        <v>184</v>
      </c>
      <c r="B13" s="4" t="s">
        <v>158</v>
      </c>
      <c r="C13" s="31">
        <v>81</v>
      </c>
      <c r="D13" s="32" t="s">
        <v>379</v>
      </c>
      <c r="E13">
        <v>0.14699999999999999</v>
      </c>
      <c r="F13">
        <f t="shared" si="0"/>
        <v>-1.9173226922034008</v>
      </c>
      <c r="G13" s="33"/>
      <c r="H13" s="33"/>
      <c r="I13" s="33"/>
      <c r="J13" s="33"/>
      <c r="L13" s="33"/>
      <c r="M13" s="33"/>
      <c r="N13" s="33"/>
      <c r="P13" s="33"/>
      <c r="S13" s="33"/>
    </row>
    <row r="14" spans="1:19" customFormat="1" x14ac:dyDescent="0.3">
      <c r="A14" t="s">
        <v>185</v>
      </c>
      <c r="B14" s="4" t="s">
        <v>158</v>
      </c>
      <c r="C14" s="31">
        <v>83</v>
      </c>
      <c r="D14" s="32" t="s">
        <v>379</v>
      </c>
      <c r="E14">
        <v>0.184</v>
      </c>
      <c r="F14">
        <f t="shared" si="0"/>
        <v>-1.6928195213731514</v>
      </c>
      <c r="G14" s="33"/>
      <c r="H14" s="33"/>
      <c r="I14" s="33"/>
      <c r="J14" s="33"/>
      <c r="L14" s="33"/>
      <c r="M14" s="33"/>
      <c r="N14" s="33"/>
      <c r="P14" s="33"/>
      <c r="S14" s="33"/>
    </row>
    <row r="15" spans="1:19" customFormat="1" x14ac:dyDescent="0.3">
      <c r="A15" t="s">
        <v>186</v>
      </c>
      <c r="B15" s="4" t="s">
        <v>158</v>
      </c>
      <c r="C15" s="31">
        <v>78</v>
      </c>
      <c r="D15" s="32" t="s">
        <v>379</v>
      </c>
      <c r="E15">
        <v>0.183</v>
      </c>
      <c r="F15">
        <f t="shared" si="0"/>
        <v>-1.6982691261407161</v>
      </c>
      <c r="G15" s="33"/>
      <c r="H15" s="33"/>
      <c r="I15" s="33"/>
      <c r="J15" s="33"/>
      <c r="L15" s="33"/>
      <c r="M15" s="33"/>
      <c r="N15" s="33"/>
      <c r="P15" s="33"/>
      <c r="S15" s="33"/>
    </row>
    <row r="16" spans="1:19" customFormat="1" x14ac:dyDescent="0.3">
      <c r="A16" t="s">
        <v>187</v>
      </c>
      <c r="B16" s="4" t="s">
        <v>158</v>
      </c>
      <c r="C16" s="31">
        <v>124</v>
      </c>
      <c r="D16" s="32" t="s">
        <v>379</v>
      </c>
      <c r="E16">
        <v>0.156</v>
      </c>
      <c r="F16">
        <f t="shared" si="0"/>
        <v>-1.8578992717325999</v>
      </c>
      <c r="G16" s="33"/>
      <c r="H16" s="33"/>
      <c r="I16" s="33"/>
      <c r="J16" s="33"/>
      <c r="L16" s="33"/>
      <c r="M16" s="33"/>
      <c r="N16" s="33"/>
      <c r="P16" s="33"/>
      <c r="S16" s="33"/>
    </row>
    <row r="17" spans="1:19" customFormat="1" x14ac:dyDescent="0.3">
      <c r="A17" t="s">
        <v>188</v>
      </c>
      <c r="B17" s="4" t="s">
        <v>158</v>
      </c>
      <c r="C17" s="31">
        <v>130</v>
      </c>
      <c r="D17" s="32" t="s">
        <v>379</v>
      </c>
      <c r="E17">
        <v>0.17599999999999999</v>
      </c>
      <c r="F17">
        <f t="shared" si="0"/>
        <v>-1.7372712839439852</v>
      </c>
      <c r="G17" s="33"/>
      <c r="H17" s="33"/>
      <c r="I17" s="33"/>
      <c r="J17" s="33"/>
      <c r="L17" s="33"/>
      <c r="M17" s="33"/>
      <c r="N17" s="33"/>
      <c r="P17" s="33"/>
      <c r="S17" s="33"/>
    </row>
    <row r="18" spans="1:19" customFormat="1" x14ac:dyDescent="0.3">
      <c r="A18" t="s">
        <v>189</v>
      </c>
      <c r="B18" s="4" t="s">
        <v>158</v>
      </c>
      <c r="C18" s="31">
        <v>137</v>
      </c>
      <c r="D18" s="32" t="s">
        <v>379</v>
      </c>
      <c r="E18">
        <v>0.14799999999999999</v>
      </c>
      <c r="F18">
        <f t="shared" si="0"/>
        <v>-1.9105430052180221</v>
      </c>
      <c r="G18" s="33"/>
      <c r="H18" s="33"/>
      <c r="I18" s="33"/>
      <c r="J18" s="33"/>
      <c r="L18" s="33"/>
      <c r="M18" s="33"/>
      <c r="N18" s="33"/>
      <c r="P18" s="33"/>
      <c r="S18" s="33"/>
    </row>
    <row r="19" spans="1:19" customFormat="1" x14ac:dyDescent="0.3">
      <c r="A19" t="s">
        <v>190</v>
      </c>
      <c r="B19" s="4" t="s">
        <v>158</v>
      </c>
      <c r="C19" s="31">
        <v>134</v>
      </c>
      <c r="D19" s="32" t="s">
        <v>379</v>
      </c>
      <c r="E19">
        <v>0.115</v>
      </c>
      <c r="F19">
        <f t="shared" si="0"/>
        <v>-2.1628231506188871</v>
      </c>
      <c r="G19" s="33"/>
      <c r="H19" s="33"/>
      <c r="I19" s="33"/>
      <c r="J19" s="33"/>
      <c r="L19" s="33"/>
      <c r="M19" s="33"/>
      <c r="N19" s="33"/>
      <c r="P19" s="33"/>
      <c r="S19" s="33"/>
    </row>
    <row r="20" spans="1:19" customFormat="1" x14ac:dyDescent="0.3">
      <c r="A20" t="s">
        <v>191</v>
      </c>
      <c r="B20" s="4" t="s">
        <v>158</v>
      </c>
      <c r="C20" s="31">
        <v>154</v>
      </c>
      <c r="D20" s="32" t="s">
        <v>379</v>
      </c>
      <c r="E20">
        <v>0.11899999999999999</v>
      </c>
      <c r="F20">
        <f t="shared" si="0"/>
        <v>-2.1286317858706076</v>
      </c>
      <c r="G20" s="33"/>
      <c r="H20" s="33"/>
      <c r="I20" s="33"/>
      <c r="J20" s="33"/>
      <c r="L20" s="33"/>
      <c r="M20" s="33"/>
      <c r="N20" s="33"/>
      <c r="P20" s="33"/>
      <c r="S20" s="33"/>
    </row>
    <row r="21" spans="1:19" customFormat="1" x14ac:dyDescent="0.3">
      <c r="A21" t="s">
        <v>192</v>
      </c>
      <c r="B21" s="4" t="s">
        <v>158</v>
      </c>
      <c r="C21" s="31">
        <v>183</v>
      </c>
      <c r="D21" s="32" t="s">
        <v>379</v>
      </c>
      <c r="E21">
        <v>0.17799999999999999</v>
      </c>
      <c r="F21">
        <f t="shared" si="0"/>
        <v>-1.725971728690052</v>
      </c>
      <c r="G21" s="33"/>
      <c r="H21" s="33"/>
      <c r="I21" s="33"/>
      <c r="J21" s="33"/>
      <c r="L21" s="33"/>
      <c r="M21" s="33"/>
      <c r="N21" s="33"/>
      <c r="P21" s="33"/>
      <c r="S21" s="33"/>
    </row>
    <row r="22" spans="1:19" customFormat="1" x14ac:dyDescent="0.3">
      <c r="A22" t="s">
        <v>193</v>
      </c>
      <c r="B22" s="4" t="s">
        <v>158</v>
      </c>
      <c r="C22" s="31">
        <v>205</v>
      </c>
      <c r="D22" s="32" t="s">
        <v>379</v>
      </c>
      <c r="E22">
        <v>0.14199999999999999</v>
      </c>
      <c r="F22">
        <f t="shared" si="0"/>
        <v>-1.9519282213808764</v>
      </c>
      <c r="G22" s="33"/>
      <c r="H22" s="33"/>
      <c r="I22" s="33"/>
      <c r="J22" s="33"/>
      <c r="L22" s="33"/>
      <c r="M22" s="33"/>
      <c r="N22" s="33"/>
      <c r="P22" s="33"/>
      <c r="S22" s="33"/>
    </row>
    <row r="23" spans="1:19" customFormat="1" x14ac:dyDescent="0.3">
      <c r="A23" t="s">
        <v>194</v>
      </c>
      <c r="B23" s="4" t="s">
        <v>158</v>
      </c>
      <c r="C23" s="31">
        <v>213</v>
      </c>
      <c r="D23" s="32" t="s">
        <v>379</v>
      </c>
      <c r="E23">
        <v>0.127</v>
      </c>
      <c r="F23">
        <f t="shared" si="0"/>
        <v>-2.0635681925235456</v>
      </c>
      <c r="G23" s="33"/>
      <c r="H23" s="33"/>
      <c r="I23" s="33"/>
      <c r="J23" s="33"/>
      <c r="L23" s="33"/>
      <c r="M23" s="33"/>
      <c r="N23" s="33"/>
      <c r="P23" s="33"/>
      <c r="S23" s="33"/>
    </row>
    <row r="24" spans="1:19" customFormat="1" x14ac:dyDescent="0.3">
      <c r="A24" t="s">
        <v>195</v>
      </c>
      <c r="B24" s="4" t="s">
        <v>158</v>
      </c>
      <c r="C24" s="31">
        <v>227</v>
      </c>
      <c r="D24" s="32" t="s">
        <v>379</v>
      </c>
      <c r="E24">
        <v>0.20499999999999999</v>
      </c>
      <c r="F24">
        <f t="shared" si="0"/>
        <v>-1.584745299843729</v>
      </c>
      <c r="G24" s="33"/>
      <c r="H24" s="33"/>
      <c r="I24" s="33"/>
      <c r="J24" s="33"/>
      <c r="L24" s="33"/>
      <c r="M24" s="33"/>
      <c r="N24" s="33"/>
      <c r="P24" s="33"/>
      <c r="S24" s="33"/>
    </row>
    <row r="25" spans="1:19" customFormat="1" x14ac:dyDescent="0.3">
      <c r="A25" t="s">
        <v>196</v>
      </c>
      <c r="B25" s="4" t="s">
        <v>158</v>
      </c>
      <c r="C25" s="31">
        <v>138</v>
      </c>
      <c r="D25" s="32" t="s">
        <v>379</v>
      </c>
      <c r="E25">
        <v>0.13200000000000001</v>
      </c>
      <c r="F25">
        <f t="shared" si="0"/>
        <v>-2.0249533563957662</v>
      </c>
      <c r="G25" s="33"/>
      <c r="H25" s="33"/>
      <c r="I25" s="33"/>
      <c r="J25" s="33"/>
      <c r="L25" s="33"/>
      <c r="M25" s="33"/>
      <c r="N25" s="33"/>
      <c r="P25" s="33"/>
      <c r="S25" s="33"/>
    </row>
    <row r="26" spans="1:19" customFormat="1" x14ac:dyDescent="0.3">
      <c r="A26" t="s">
        <v>197</v>
      </c>
      <c r="B26" s="4" t="s">
        <v>158</v>
      </c>
      <c r="C26" s="31">
        <v>162</v>
      </c>
      <c r="D26" s="32" t="s">
        <v>379</v>
      </c>
      <c r="E26">
        <v>0.127</v>
      </c>
      <c r="F26">
        <f t="shared" si="0"/>
        <v>-2.0635681925235456</v>
      </c>
      <c r="G26" s="33"/>
      <c r="H26" s="33"/>
      <c r="I26" s="33"/>
      <c r="J26" s="33"/>
      <c r="L26" s="33"/>
      <c r="M26" s="33"/>
      <c r="N26" s="33"/>
      <c r="P26" s="33"/>
      <c r="S26" s="33"/>
    </row>
    <row r="27" spans="1:19" customFormat="1" x14ac:dyDescent="0.3">
      <c r="A27" t="s">
        <v>198</v>
      </c>
      <c r="B27" s="4" t="s">
        <v>158</v>
      </c>
      <c r="C27" s="31">
        <v>188</v>
      </c>
      <c r="D27" s="32" t="s">
        <v>379</v>
      </c>
      <c r="E27">
        <v>0.13900000000000001</v>
      </c>
      <c r="F27">
        <f t="shared" si="0"/>
        <v>-1.9732813458514451</v>
      </c>
      <c r="G27" s="33"/>
      <c r="H27" s="33"/>
      <c r="I27" s="33"/>
      <c r="J27" s="33"/>
      <c r="L27" s="33"/>
      <c r="M27" s="33"/>
      <c r="N27" s="33"/>
      <c r="P27" s="33"/>
      <c r="S27" s="33"/>
    </row>
    <row r="28" spans="1:19" customFormat="1" x14ac:dyDescent="0.3">
      <c r="A28" t="s">
        <v>199</v>
      </c>
      <c r="B28" s="4" t="s">
        <v>158</v>
      </c>
      <c r="C28" s="31">
        <v>195</v>
      </c>
      <c r="D28" s="32" t="s">
        <v>379</v>
      </c>
      <c r="E28">
        <v>0.114</v>
      </c>
      <c r="F28">
        <f t="shared" si="0"/>
        <v>-2.1715568305876416</v>
      </c>
      <c r="G28" s="33"/>
      <c r="H28" s="33"/>
      <c r="I28" s="33"/>
      <c r="J28" s="33"/>
      <c r="L28" s="33"/>
      <c r="M28" s="33"/>
      <c r="N28" s="33"/>
      <c r="P28" s="33"/>
      <c r="S28" s="33"/>
    </row>
    <row r="29" spans="1:19" customFormat="1" x14ac:dyDescent="0.3">
      <c r="A29" t="s">
        <v>200</v>
      </c>
      <c r="B29" s="4" t="s">
        <v>158</v>
      </c>
      <c r="C29" s="31">
        <v>214</v>
      </c>
      <c r="D29" s="32" t="s">
        <v>379</v>
      </c>
      <c r="E29">
        <v>0.155</v>
      </c>
      <c r="F29">
        <f t="shared" si="0"/>
        <v>-1.8643301620628905</v>
      </c>
      <c r="G29" s="33"/>
      <c r="H29" s="33"/>
      <c r="I29" s="33"/>
      <c r="J29" s="33"/>
      <c r="L29" s="33"/>
      <c r="M29" s="33"/>
      <c r="N29" s="33"/>
      <c r="P29" s="33"/>
      <c r="S29" s="33"/>
    </row>
    <row r="30" spans="1:19" customFormat="1" x14ac:dyDescent="0.3">
      <c r="A30" t="s">
        <v>201</v>
      </c>
      <c r="B30" s="4" t="s">
        <v>158</v>
      </c>
      <c r="C30" s="31">
        <v>262</v>
      </c>
      <c r="D30" s="32" t="s">
        <v>379</v>
      </c>
      <c r="E30">
        <v>0.20699999999999999</v>
      </c>
      <c r="F30">
        <f t="shared" si="0"/>
        <v>-1.575036485716768</v>
      </c>
      <c r="G30" s="33"/>
      <c r="H30" s="33"/>
      <c r="I30" s="33"/>
      <c r="J30" s="33"/>
      <c r="L30" s="33"/>
      <c r="M30" s="33"/>
      <c r="N30" s="33"/>
      <c r="P30" s="33"/>
      <c r="S30" s="33"/>
    </row>
    <row r="31" spans="1:19" x14ac:dyDescent="0.3">
      <c r="F31"/>
    </row>
    <row r="32" spans="1:19" customFormat="1" x14ac:dyDescent="0.3">
      <c r="A32" t="s">
        <v>166</v>
      </c>
      <c r="B32" s="4" t="s">
        <v>158</v>
      </c>
      <c r="C32" s="31">
        <v>227.5</v>
      </c>
      <c r="D32" s="32" t="s">
        <v>380</v>
      </c>
      <c r="E32">
        <v>0.255</v>
      </c>
      <c r="F32">
        <f t="shared" si="0"/>
        <v>-1.3664917338237108</v>
      </c>
    </row>
    <row r="33" spans="1:19" customFormat="1" x14ac:dyDescent="0.3">
      <c r="A33" t="s">
        <v>167</v>
      </c>
      <c r="B33" s="4" t="s">
        <v>158</v>
      </c>
      <c r="C33" s="31">
        <v>142</v>
      </c>
      <c r="D33" s="32" t="s">
        <v>380</v>
      </c>
      <c r="E33">
        <v>0.17399999999999999</v>
      </c>
      <c r="F33">
        <f t="shared" si="0"/>
        <v>-1.7486999797676082</v>
      </c>
    </row>
    <row r="34" spans="1:19" customFormat="1" x14ac:dyDescent="0.3">
      <c r="A34" t="s">
        <v>168</v>
      </c>
      <c r="B34" s="4" t="s">
        <v>158</v>
      </c>
      <c r="C34" s="31">
        <v>160.33333333333334</v>
      </c>
      <c r="D34" s="32" t="s">
        <v>380</v>
      </c>
      <c r="E34">
        <v>0.18099999999999999</v>
      </c>
      <c r="F34">
        <f t="shared" si="0"/>
        <v>-1.7092582477163114</v>
      </c>
    </row>
    <row r="35" spans="1:19" customFormat="1" x14ac:dyDescent="0.3">
      <c r="A35" t="s">
        <v>169</v>
      </c>
      <c r="B35" s="4" t="s">
        <v>158</v>
      </c>
      <c r="C35" s="31">
        <v>152</v>
      </c>
      <c r="D35" s="32" t="s">
        <v>380</v>
      </c>
      <c r="E35">
        <v>0.122</v>
      </c>
      <c r="F35">
        <f t="shared" si="0"/>
        <v>-2.1037342342488805</v>
      </c>
    </row>
    <row r="36" spans="1:19" customFormat="1" x14ac:dyDescent="0.3">
      <c r="A36" t="s">
        <v>170</v>
      </c>
      <c r="B36" s="4" t="s">
        <v>158</v>
      </c>
      <c r="C36" s="31">
        <v>95.4</v>
      </c>
      <c r="D36" s="32" t="s">
        <v>380</v>
      </c>
      <c r="E36">
        <v>0.121</v>
      </c>
      <c r="F36">
        <f t="shared" si="0"/>
        <v>-2.1119647333853959</v>
      </c>
    </row>
    <row r="37" spans="1:19" customFormat="1" x14ac:dyDescent="0.3">
      <c r="A37" t="s">
        <v>171</v>
      </c>
      <c r="B37" s="4" t="s">
        <v>158</v>
      </c>
      <c r="C37" s="31">
        <v>92</v>
      </c>
      <c r="D37" s="32" t="s">
        <v>380</v>
      </c>
      <c r="E37">
        <v>0.14199999999999999</v>
      </c>
      <c r="F37">
        <f t="shared" si="0"/>
        <v>-1.9519282213808764</v>
      </c>
    </row>
    <row r="38" spans="1:19" customFormat="1" x14ac:dyDescent="0.3">
      <c r="A38" t="s">
        <v>172</v>
      </c>
      <c r="B38" s="4" t="s">
        <v>158</v>
      </c>
      <c r="C38" s="31">
        <v>94.6</v>
      </c>
      <c r="D38" s="32" t="s">
        <v>380</v>
      </c>
      <c r="E38">
        <v>0.14199999999999999</v>
      </c>
      <c r="F38">
        <f t="shared" si="0"/>
        <v>-1.9519282213808764</v>
      </c>
    </row>
    <row r="39" spans="1:19" customFormat="1" x14ac:dyDescent="0.3">
      <c r="A39" t="s">
        <v>202</v>
      </c>
      <c r="B39" s="4" t="s">
        <v>158</v>
      </c>
      <c r="C39" s="31">
        <v>78</v>
      </c>
      <c r="D39" s="32" t="s">
        <v>379</v>
      </c>
      <c r="E39">
        <v>0.16500000000000001</v>
      </c>
      <c r="F39">
        <f t="shared" si="0"/>
        <v>-1.8018098050815563</v>
      </c>
      <c r="G39" s="33"/>
      <c r="H39" s="33"/>
      <c r="I39" s="33"/>
      <c r="J39" s="33"/>
      <c r="L39" s="33"/>
      <c r="M39" s="33"/>
      <c r="N39" s="33"/>
      <c r="P39" s="33"/>
      <c r="S39" s="33"/>
    </row>
    <row r="40" spans="1:19" customFormat="1" x14ac:dyDescent="0.3">
      <c r="A40" t="s">
        <v>203</v>
      </c>
      <c r="B40" s="4" t="s">
        <v>158</v>
      </c>
      <c r="C40" s="31">
        <v>87</v>
      </c>
      <c r="D40" s="32" t="s">
        <v>379</v>
      </c>
      <c r="E40">
        <v>0.18099999999999999</v>
      </c>
      <c r="F40">
        <f t="shared" si="0"/>
        <v>-1.7092582477163114</v>
      </c>
      <c r="G40" s="33"/>
      <c r="H40" s="33"/>
      <c r="I40" s="33"/>
      <c r="J40" s="33"/>
      <c r="L40" s="33"/>
      <c r="M40" s="33"/>
      <c r="N40" s="33"/>
      <c r="P40" s="33"/>
      <c r="S40" s="33"/>
    </row>
    <row r="41" spans="1:19" customFormat="1" x14ac:dyDescent="0.3">
      <c r="A41" t="s">
        <v>204</v>
      </c>
      <c r="B41" s="4" t="s">
        <v>158</v>
      </c>
      <c r="C41" s="31">
        <v>86</v>
      </c>
      <c r="D41" s="32" t="s">
        <v>379</v>
      </c>
      <c r="E41">
        <v>0.218</v>
      </c>
      <c r="F41">
        <f t="shared" si="0"/>
        <v>-1.523260216193048</v>
      </c>
      <c r="G41" s="33"/>
      <c r="H41" s="33"/>
      <c r="I41" s="33"/>
      <c r="J41" s="33"/>
      <c r="L41" s="33"/>
      <c r="M41" s="33"/>
      <c r="N41" s="33"/>
      <c r="P41" s="33"/>
      <c r="S41" s="33"/>
    </row>
    <row r="42" spans="1:19" customFormat="1" x14ac:dyDescent="0.3">
      <c r="A42" t="s">
        <v>205</v>
      </c>
      <c r="B42" s="4" t="s">
        <v>158</v>
      </c>
      <c r="C42" s="31">
        <v>94</v>
      </c>
      <c r="D42" s="32" t="s">
        <v>379</v>
      </c>
      <c r="E42">
        <v>0.152</v>
      </c>
      <c r="F42">
        <f t="shared" si="0"/>
        <v>-1.8838747581358606</v>
      </c>
      <c r="G42" s="33"/>
      <c r="H42" s="33"/>
      <c r="I42" s="33"/>
      <c r="J42" s="33"/>
      <c r="L42" s="33"/>
      <c r="M42" s="33"/>
      <c r="N42" s="33"/>
      <c r="P42" s="33"/>
      <c r="S42" s="33"/>
    </row>
    <row r="43" spans="1:19" customFormat="1" x14ac:dyDescent="0.3">
      <c r="A43" t="s">
        <v>206</v>
      </c>
      <c r="B43" s="4" t="s">
        <v>158</v>
      </c>
      <c r="C43" s="31">
        <v>144</v>
      </c>
      <c r="D43" s="32" t="s">
        <v>379</v>
      </c>
      <c r="E43">
        <v>0.14299999999999999</v>
      </c>
      <c r="F43">
        <f t="shared" si="0"/>
        <v>-1.9449106487222299</v>
      </c>
      <c r="G43" s="33"/>
      <c r="H43" s="33"/>
      <c r="I43" s="33"/>
      <c r="J43" s="33"/>
      <c r="L43" s="33"/>
      <c r="M43" s="33"/>
      <c r="N43" s="33"/>
      <c r="P43" s="33"/>
      <c r="S43" s="33"/>
    </row>
    <row r="44" spans="1:19" customFormat="1" x14ac:dyDescent="0.3">
      <c r="A44" t="s">
        <v>207</v>
      </c>
      <c r="B44" s="4" t="s">
        <v>158</v>
      </c>
      <c r="C44" s="31">
        <v>145</v>
      </c>
      <c r="D44" s="32" t="s">
        <v>379</v>
      </c>
      <c r="E44">
        <v>0.17100000000000001</v>
      </c>
      <c r="F44">
        <f t="shared" si="0"/>
        <v>-1.7660917224794772</v>
      </c>
      <c r="G44" s="33"/>
      <c r="H44" s="33"/>
      <c r="I44" s="33"/>
      <c r="J44" s="33"/>
      <c r="L44" s="33"/>
      <c r="M44" s="33"/>
      <c r="N44" s="33"/>
      <c r="P44" s="33"/>
      <c r="S44" s="33"/>
    </row>
    <row r="45" spans="1:19" customFormat="1" x14ac:dyDescent="0.3">
      <c r="A45" t="s">
        <v>208</v>
      </c>
      <c r="B45" s="4" t="s">
        <v>158</v>
      </c>
      <c r="C45" s="31">
        <v>144</v>
      </c>
      <c r="D45" s="32" t="s">
        <v>379</v>
      </c>
      <c r="E45">
        <v>0.224</v>
      </c>
      <c r="F45">
        <f t="shared" si="0"/>
        <v>-1.4961092271270973</v>
      </c>
      <c r="G45" s="33"/>
      <c r="H45" s="33"/>
      <c r="I45" s="33"/>
      <c r="J45" s="33"/>
      <c r="L45" s="33"/>
      <c r="M45" s="33"/>
      <c r="N45" s="33"/>
      <c r="P45" s="33"/>
      <c r="S45" s="33"/>
    </row>
    <row r="46" spans="1:19" customFormat="1" x14ac:dyDescent="0.3">
      <c r="A46" t="s">
        <v>209</v>
      </c>
      <c r="B46" s="4" t="s">
        <v>158</v>
      </c>
      <c r="C46" s="31">
        <v>151</v>
      </c>
      <c r="D46" s="32" t="s">
        <v>379</v>
      </c>
      <c r="E46">
        <v>0.17799999999999999</v>
      </c>
      <c r="F46">
        <f t="shared" si="0"/>
        <v>-1.725971728690052</v>
      </c>
      <c r="G46" s="33"/>
      <c r="H46" s="33"/>
      <c r="I46" s="33"/>
      <c r="J46" s="33"/>
      <c r="L46" s="33"/>
      <c r="M46" s="33"/>
      <c r="N46" s="33"/>
      <c r="P46" s="33"/>
      <c r="S46" s="33"/>
    </row>
    <row r="47" spans="1:19" customFormat="1" x14ac:dyDescent="0.3">
      <c r="A47" t="s">
        <v>210</v>
      </c>
      <c r="B47" s="4" t="s">
        <v>158</v>
      </c>
      <c r="C47" s="31">
        <v>213</v>
      </c>
      <c r="D47" s="32" t="s">
        <v>379</v>
      </c>
      <c r="E47">
        <v>0.16600000000000001</v>
      </c>
      <c r="F47">
        <f t="shared" si="0"/>
        <v>-1.7957674906255938</v>
      </c>
      <c r="G47" s="33"/>
      <c r="H47" s="33"/>
      <c r="I47" s="33"/>
      <c r="J47" s="33"/>
      <c r="L47" s="33"/>
      <c r="M47" s="33"/>
      <c r="N47" s="33"/>
      <c r="P47" s="33"/>
      <c r="S47" s="33"/>
    </row>
    <row r="48" spans="1:19" customFormat="1" x14ac:dyDescent="0.3">
      <c r="A48" t="s">
        <v>211</v>
      </c>
      <c r="B48" s="4" t="s">
        <v>158</v>
      </c>
      <c r="C48" s="31">
        <v>203</v>
      </c>
      <c r="D48" s="32" t="s">
        <v>379</v>
      </c>
      <c r="E48">
        <v>0.19600000000000001</v>
      </c>
      <c r="F48">
        <f t="shared" si="0"/>
        <v>-1.6296406197516198</v>
      </c>
      <c r="G48" s="33"/>
      <c r="H48" s="33"/>
      <c r="I48" s="33"/>
      <c r="J48" s="33"/>
      <c r="L48" s="33"/>
      <c r="M48" s="33"/>
      <c r="N48" s="33"/>
      <c r="P48" s="33"/>
      <c r="S48" s="33"/>
    </row>
    <row r="49" spans="1:19" customFormat="1" x14ac:dyDescent="0.3">
      <c r="A49" t="s">
        <v>212</v>
      </c>
      <c r="B49" s="4" t="s">
        <v>158</v>
      </c>
      <c r="C49" s="31">
        <v>198</v>
      </c>
      <c r="D49" s="32" t="s">
        <v>379</v>
      </c>
      <c r="E49">
        <v>0.215</v>
      </c>
      <c r="F49">
        <f t="shared" si="0"/>
        <v>-1.5371172508544744</v>
      </c>
      <c r="G49" s="33"/>
      <c r="H49" s="33"/>
      <c r="I49" s="33"/>
      <c r="J49" s="33"/>
      <c r="L49" s="33"/>
      <c r="M49" s="33"/>
      <c r="N49" s="33"/>
      <c r="P49" s="33"/>
      <c r="S49" s="33"/>
    </row>
    <row r="50" spans="1:19" customFormat="1" x14ac:dyDescent="0.3">
      <c r="A50" t="s">
        <v>213</v>
      </c>
      <c r="B50" s="4" t="s">
        <v>158</v>
      </c>
      <c r="C50" s="31">
        <v>216</v>
      </c>
      <c r="D50" s="32" t="s">
        <v>379</v>
      </c>
      <c r="E50">
        <v>0.315</v>
      </c>
      <c r="F50">
        <f t="shared" si="0"/>
        <v>-1.155182640156504</v>
      </c>
      <c r="G50" s="33"/>
      <c r="H50" s="33"/>
      <c r="I50" s="33"/>
      <c r="J50" s="33"/>
      <c r="L50" s="33"/>
      <c r="M50" s="33"/>
      <c r="N50" s="33"/>
      <c r="P50" s="33"/>
      <c r="S50" s="33"/>
    </row>
    <row r="51" spans="1:19" customFormat="1" x14ac:dyDescent="0.3">
      <c r="A51" t="s">
        <v>214</v>
      </c>
      <c r="B51" s="4" t="s">
        <v>158</v>
      </c>
      <c r="C51" s="31">
        <v>142</v>
      </c>
      <c r="D51" s="32" t="s">
        <v>379</v>
      </c>
      <c r="E51">
        <v>0.19600000000000001</v>
      </c>
      <c r="F51">
        <f t="shared" si="0"/>
        <v>-1.6296406197516198</v>
      </c>
      <c r="G51" s="33"/>
      <c r="H51" s="33"/>
      <c r="I51" s="33"/>
      <c r="J51" s="33"/>
      <c r="L51" s="33"/>
      <c r="M51" s="33"/>
      <c r="N51" s="33"/>
      <c r="P51" s="33"/>
      <c r="S51" s="33"/>
    </row>
    <row r="52" spans="1:19" customFormat="1" x14ac:dyDescent="0.3">
      <c r="A52" t="s">
        <v>215</v>
      </c>
      <c r="B52" s="4" t="s">
        <v>158</v>
      </c>
      <c r="C52" s="31">
        <v>130</v>
      </c>
      <c r="D52" s="32" t="s">
        <v>379</v>
      </c>
      <c r="E52">
        <v>0.182</v>
      </c>
      <c r="F52">
        <f t="shared" si="0"/>
        <v>-1.7037485919053417</v>
      </c>
      <c r="G52" s="33"/>
      <c r="H52" s="33"/>
      <c r="I52" s="33"/>
      <c r="J52" s="33"/>
      <c r="L52" s="33"/>
      <c r="M52" s="33"/>
      <c r="N52" s="33"/>
      <c r="P52" s="33"/>
      <c r="S52" s="33"/>
    </row>
    <row r="53" spans="1:19" customFormat="1" x14ac:dyDescent="0.3">
      <c r="A53" t="s">
        <v>216</v>
      </c>
      <c r="B53" s="4" t="s">
        <v>158</v>
      </c>
      <c r="C53" s="31">
        <v>129</v>
      </c>
      <c r="D53" s="32" t="s">
        <v>379</v>
      </c>
      <c r="E53">
        <v>0.33300000000000002</v>
      </c>
      <c r="F53">
        <f t="shared" si="0"/>
        <v>-1.0996127890016931</v>
      </c>
      <c r="G53" s="33"/>
      <c r="H53" s="33"/>
      <c r="I53" s="33"/>
      <c r="J53" s="33"/>
      <c r="L53" s="33"/>
      <c r="M53" s="33"/>
      <c r="N53" s="33"/>
      <c r="P53" s="33"/>
      <c r="S53" s="33"/>
    </row>
    <row r="54" spans="1:19" customFormat="1" x14ac:dyDescent="0.3">
      <c r="A54" t="s">
        <v>217</v>
      </c>
      <c r="B54" s="4" t="s">
        <v>158</v>
      </c>
      <c r="C54" s="31">
        <v>132</v>
      </c>
      <c r="D54" s="32" t="s">
        <v>379</v>
      </c>
      <c r="E54">
        <v>0.188</v>
      </c>
      <c r="F54">
        <f t="shared" si="0"/>
        <v>-1.6713133161521878</v>
      </c>
      <c r="G54" s="33"/>
      <c r="H54" s="33"/>
      <c r="I54" s="33"/>
      <c r="J54" s="33"/>
      <c r="L54" s="33"/>
      <c r="M54" s="33"/>
      <c r="N54" s="33"/>
      <c r="P54" s="33"/>
      <c r="S54" s="33"/>
    </row>
    <row r="55" spans="1:19" customFormat="1" x14ac:dyDescent="0.3">
      <c r="A55" t="s">
        <v>218</v>
      </c>
      <c r="B55" s="4" t="s">
        <v>158</v>
      </c>
      <c r="C55" s="31">
        <v>199</v>
      </c>
      <c r="D55" s="32" t="s">
        <v>379</v>
      </c>
      <c r="E55">
        <v>0.122</v>
      </c>
      <c r="F55">
        <f t="shared" si="0"/>
        <v>-2.1037342342488805</v>
      </c>
      <c r="G55" s="33"/>
      <c r="H55" s="33"/>
      <c r="I55" s="33"/>
      <c r="J55" s="33"/>
      <c r="L55" s="33"/>
      <c r="M55" s="33"/>
      <c r="N55" s="33"/>
      <c r="P55" s="33"/>
      <c r="S55" s="33"/>
    </row>
    <row r="56" spans="1:19" x14ac:dyDescent="0.3">
      <c r="F56"/>
    </row>
    <row r="57" spans="1:19" customFormat="1" x14ac:dyDescent="0.3">
      <c r="A57" t="s">
        <v>173</v>
      </c>
      <c r="B57" s="4" t="s">
        <v>158</v>
      </c>
      <c r="C57" s="31">
        <v>89.67</v>
      </c>
      <c r="D57" s="32" t="s">
        <v>380</v>
      </c>
      <c r="E57">
        <v>0.20899999999999999</v>
      </c>
      <c r="F57">
        <f t="shared" si="0"/>
        <v>-1.5654210270173261</v>
      </c>
    </row>
    <row r="58" spans="1:19" customFormat="1" x14ac:dyDescent="0.3">
      <c r="A58" t="s">
        <v>174</v>
      </c>
      <c r="B58" s="4" t="s">
        <v>158</v>
      </c>
      <c r="C58" s="31">
        <v>242.33333333333334</v>
      </c>
      <c r="D58" s="32" t="s">
        <v>380</v>
      </c>
      <c r="E58">
        <v>0.27500000000000002</v>
      </c>
      <c r="F58">
        <f t="shared" si="0"/>
        <v>-1.2909841813155656</v>
      </c>
    </row>
    <row r="59" spans="1:19" customFormat="1" x14ac:dyDescent="0.3">
      <c r="A59" t="s">
        <v>175</v>
      </c>
      <c r="B59" s="4" t="s">
        <v>158</v>
      </c>
      <c r="C59" s="31">
        <v>95.2</v>
      </c>
      <c r="D59" s="32" t="s">
        <v>380</v>
      </c>
      <c r="E59">
        <v>0.2</v>
      </c>
      <c r="F59">
        <f t="shared" si="0"/>
        <v>-1.6094379124341003</v>
      </c>
    </row>
    <row r="60" spans="1:19" customFormat="1" x14ac:dyDescent="0.3">
      <c r="A60" t="s">
        <v>176</v>
      </c>
      <c r="B60" s="4" t="s">
        <v>158</v>
      </c>
      <c r="C60" s="31">
        <v>249.66666666666666</v>
      </c>
      <c r="D60" s="32" t="s">
        <v>380</v>
      </c>
      <c r="E60">
        <v>0.40899999999999997</v>
      </c>
      <c r="F60">
        <f t="shared" si="0"/>
        <v>-0.89404012293933532</v>
      </c>
    </row>
    <row r="61" spans="1:19" customFormat="1" x14ac:dyDescent="0.3">
      <c r="A61" t="s">
        <v>177</v>
      </c>
      <c r="B61" s="4" t="s">
        <v>158</v>
      </c>
      <c r="C61" s="31">
        <v>152.6</v>
      </c>
      <c r="D61" s="32" t="s">
        <v>380</v>
      </c>
      <c r="E61">
        <v>0.186</v>
      </c>
      <c r="F61">
        <f t="shared" si="0"/>
        <v>-1.6820086052689358</v>
      </c>
    </row>
    <row r="62" spans="1:19" customFormat="1" x14ac:dyDescent="0.3">
      <c r="A62" t="s">
        <v>178</v>
      </c>
      <c r="B62" s="4" t="s">
        <v>158</v>
      </c>
      <c r="C62" s="31">
        <v>147.25</v>
      </c>
      <c r="D62" s="32" t="s">
        <v>380</v>
      </c>
      <c r="E62">
        <v>0.17699999999999999</v>
      </c>
      <c r="F62">
        <f t="shared" si="0"/>
        <v>-1.731605546408308</v>
      </c>
    </row>
    <row r="63" spans="1:19" customFormat="1" x14ac:dyDescent="0.3">
      <c r="A63" t="s">
        <v>179</v>
      </c>
      <c r="B63" s="4" t="s">
        <v>158</v>
      </c>
      <c r="C63" s="31">
        <v>152.25</v>
      </c>
      <c r="D63" s="32" t="s">
        <v>380</v>
      </c>
      <c r="E63">
        <v>0.22700000000000001</v>
      </c>
      <c r="F63">
        <f t="shared" si="0"/>
        <v>-1.4828052615007343</v>
      </c>
    </row>
    <row r="64" spans="1:19" customFormat="1" x14ac:dyDescent="0.3">
      <c r="A64" t="s">
        <v>180</v>
      </c>
      <c r="B64" s="4" t="s">
        <v>158</v>
      </c>
      <c r="C64" s="31">
        <v>215.5</v>
      </c>
      <c r="D64" s="32" t="s">
        <v>380</v>
      </c>
      <c r="E64">
        <v>0.21199999999999999</v>
      </c>
      <c r="F64">
        <f t="shared" si="0"/>
        <v>-1.5511690043101247</v>
      </c>
    </row>
    <row r="65" spans="1:19" customFormat="1" x14ac:dyDescent="0.3">
      <c r="A65" t="s">
        <v>181</v>
      </c>
      <c r="B65" s="4" t="s">
        <v>158</v>
      </c>
      <c r="C65" s="31">
        <v>204</v>
      </c>
      <c r="D65" s="32" t="s">
        <v>380</v>
      </c>
      <c r="E65">
        <v>0.317</v>
      </c>
      <c r="F65">
        <f t="shared" si="0"/>
        <v>-1.1488535051048565</v>
      </c>
    </row>
    <row r="66" spans="1:19" customFormat="1" x14ac:dyDescent="0.3">
      <c r="A66" t="s">
        <v>239</v>
      </c>
      <c r="B66" s="4" t="s">
        <v>158</v>
      </c>
      <c r="C66" s="31">
        <v>66.5</v>
      </c>
      <c r="D66" s="32" t="s">
        <v>380</v>
      </c>
      <c r="E66">
        <v>0.314</v>
      </c>
      <c r="F66">
        <f t="shared" si="0"/>
        <v>-1.1583622930738837</v>
      </c>
      <c r="G66" s="33"/>
      <c r="H66" s="33"/>
      <c r="I66" s="33"/>
      <c r="J66" s="33"/>
      <c r="L66" s="33"/>
      <c r="M66" s="33"/>
      <c r="N66" s="33"/>
      <c r="P66" s="33"/>
      <c r="S66" s="33"/>
    </row>
    <row r="67" spans="1:19" customFormat="1" x14ac:dyDescent="0.3">
      <c r="A67" t="s">
        <v>240</v>
      </c>
      <c r="B67" s="4" t="s">
        <v>158</v>
      </c>
      <c r="C67" s="31">
        <v>70</v>
      </c>
      <c r="D67" s="32" t="s">
        <v>380</v>
      </c>
      <c r="E67">
        <v>0.2</v>
      </c>
      <c r="F67">
        <f t="shared" si="0"/>
        <v>-1.6094379124341003</v>
      </c>
      <c r="G67" s="33"/>
      <c r="H67" s="33"/>
      <c r="I67" s="33"/>
      <c r="J67" s="33"/>
      <c r="L67" s="33"/>
      <c r="M67" s="33"/>
      <c r="N67" s="33"/>
      <c r="P67" s="33"/>
      <c r="S67" s="33"/>
    </row>
    <row r="68" spans="1:19" customFormat="1" x14ac:dyDescent="0.3">
      <c r="A68" t="s">
        <v>241</v>
      </c>
      <c r="B68" s="4" t="s">
        <v>158</v>
      </c>
      <c r="C68" s="31">
        <v>85</v>
      </c>
      <c r="D68" s="32" t="s">
        <v>379</v>
      </c>
      <c r="E68">
        <v>0.184</v>
      </c>
      <c r="F68">
        <f t="shared" si="0"/>
        <v>-1.6928195213731514</v>
      </c>
      <c r="G68" s="33"/>
      <c r="H68" s="33"/>
      <c r="I68" s="33"/>
      <c r="J68" s="33"/>
      <c r="L68" s="33"/>
      <c r="M68" s="33"/>
      <c r="N68" s="33"/>
      <c r="P68" s="33"/>
      <c r="S68" s="33"/>
    </row>
    <row r="69" spans="1:19" customFormat="1" x14ac:dyDescent="0.3">
      <c r="A69" t="s">
        <v>242</v>
      </c>
      <c r="B69" s="4" t="s">
        <v>158</v>
      </c>
      <c r="C69" s="31">
        <v>85</v>
      </c>
      <c r="D69" s="32" t="s">
        <v>379</v>
      </c>
      <c r="E69">
        <v>0.151</v>
      </c>
      <c r="F69">
        <f t="shared" ref="F69:F104" si="1">LN(E69)</f>
        <v>-1.8904754421672127</v>
      </c>
      <c r="G69" s="33"/>
      <c r="H69" s="33"/>
      <c r="I69" s="33"/>
      <c r="J69" s="33"/>
      <c r="L69" s="33"/>
      <c r="M69" s="33"/>
      <c r="N69" s="33"/>
      <c r="P69" s="33"/>
      <c r="S69" s="33"/>
    </row>
    <row r="70" spans="1:19" customFormat="1" x14ac:dyDescent="0.3">
      <c r="A70" t="s">
        <v>243</v>
      </c>
      <c r="B70" s="4" t="s">
        <v>158</v>
      </c>
      <c r="C70" s="31">
        <v>87</v>
      </c>
      <c r="D70" s="32" t="s">
        <v>379</v>
      </c>
      <c r="E70">
        <v>0.23799999999999999</v>
      </c>
      <c r="F70">
        <f t="shared" si="1"/>
        <v>-1.4354846053106625</v>
      </c>
      <c r="G70" s="33"/>
      <c r="H70" s="33"/>
      <c r="I70" s="33"/>
      <c r="J70" s="33"/>
      <c r="L70" s="33"/>
      <c r="M70" s="33"/>
      <c r="N70" s="33"/>
      <c r="P70" s="33"/>
      <c r="S70" s="33"/>
    </row>
    <row r="71" spans="1:19" customFormat="1" x14ac:dyDescent="0.3">
      <c r="A71" t="s">
        <v>244</v>
      </c>
      <c r="B71" s="4" t="s">
        <v>158</v>
      </c>
      <c r="C71" s="31">
        <v>93</v>
      </c>
      <c r="D71" s="32" t="s">
        <v>379</v>
      </c>
      <c r="E71">
        <v>0.191</v>
      </c>
      <c r="F71">
        <f t="shared" si="1"/>
        <v>-1.6554818509355071</v>
      </c>
      <c r="G71" s="33"/>
      <c r="H71" s="33"/>
      <c r="I71" s="33"/>
      <c r="J71" s="33"/>
      <c r="L71" s="33"/>
      <c r="M71" s="33"/>
      <c r="N71" s="33"/>
      <c r="P71" s="33"/>
      <c r="S71" s="33"/>
    </row>
    <row r="72" spans="1:19" customFormat="1" x14ac:dyDescent="0.3">
      <c r="A72" t="s">
        <v>245</v>
      </c>
      <c r="B72" s="4" t="s">
        <v>158</v>
      </c>
      <c r="C72" s="31">
        <v>140</v>
      </c>
      <c r="D72" s="32" t="s">
        <v>379</v>
      </c>
      <c r="E72">
        <v>0.21199999999999999</v>
      </c>
      <c r="F72">
        <f t="shared" si="1"/>
        <v>-1.5511690043101247</v>
      </c>
      <c r="G72" s="33"/>
      <c r="H72" s="33"/>
      <c r="I72" s="33"/>
      <c r="J72" s="33"/>
      <c r="L72" s="33"/>
      <c r="M72" s="33"/>
      <c r="N72" s="33"/>
      <c r="P72" s="33"/>
      <c r="S72" s="33"/>
    </row>
    <row r="73" spans="1:19" customFormat="1" x14ac:dyDescent="0.3">
      <c r="A73" t="s">
        <v>246</v>
      </c>
      <c r="B73" s="4" t="s">
        <v>158</v>
      </c>
      <c r="C73" s="31">
        <v>130</v>
      </c>
      <c r="D73" s="32" t="s">
        <v>379</v>
      </c>
      <c r="E73">
        <v>0.2</v>
      </c>
      <c r="F73">
        <f t="shared" si="1"/>
        <v>-1.6094379124341003</v>
      </c>
      <c r="G73" s="33"/>
      <c r="H73" s="33"/>
      <c r="I73" s="33"/>
      <c r="J73" s="33"/>
      <c r="L73" s="33"/>
      <c r="M73" s="33"/>
      <c r="N73" s="33"/>
      <c r="P73" s="33"/>
      <c r="S73" s="33"/>
    </row>
    <row r="74" spans="1:19" customFormat="1" x14ac:dyDescent="0.3">
      <c r="A74" t="s">
        <v>247</v>
      </c>
      <c r="B74" s="4" t="s">
        <v>158</v>
      </c>
      <c r="C74" s="31">
        <v>139</v>
      </c>
      <c r="D74" s="32" t="s">
        <v>379</v>
      </c>
      <c r="E74">
        <v>0.34</v>
      </c>
      <c r="F74">
        <f t="shared" si="1"/>
        <v>-1.0788096613719298</v>
      </c>
      <c r="G74" s="33"/>
      <c r="H74" s="33"/>
      <c r="I74" s="33"/>
      <c r="J74" s="33"/>
      <c r="L74" s="33"/>
      <c r="M74" s="33"/>
      <c r="N74" s="33"/>
      <c r="P74" s="33"/>
      <c r="S74" s="33"/>
    </row>
    <row r="75" spans="1:19" customFormat="1" x14ac:dyDescent="0.3">
      <c r="A75" t="s">
        <v>248</v>
      </c>
      <c r="B75" s="4" t="s">
        <v>158</v>
      </c>
      <c r="C75" s="31">
        <v>130</v>
      </c>
      <c r="D75" s="32" t="s">
        <v>379</v>
      </c>
      <c r="E75">
        <v>0.3</v>
      </c>
      <c r="F75">
        <f t="shared" si="1"/>
        <v>-1.2039728043259361</v>
      </c>
      <c r="G75" s="33"/>
      <c r="H75" s="33"/>
      <c r="I75" s="33"/>
      <c r="J75" s="33"/>
      <c r="L75" s="33"/>
      <c r="M75" s="33"/>
      <c r="N75" s="33"/>
      <c r="P75" s="33"/>
      <c r="S75" s="33"/>
    </row>
    <row r="76" spans="1:19" customFormat="1" x14ac:dyDescent="0.3">
      <c r="A76" t="s">
        <v>249</v>
      </c>
      <c r="B76" s="4" t="s">
        <v>158</v>
      </c>
      <c r="C76" s="31">
        <v>201</v>
      </c>
      <c r="D76" s="32" t="s">
        <v>379</v>
      </c>
      <c r="E76">
        <v>0.37</v>
      </c>
      <c r="F76">
        <f t="shared" si="1"/>
        <v>-0.9942522733438669</v>
      </c>
      <c r="G76" s="33"/>
      <c r="H76" s="33"/>
      <c r="I76" s="33"/>
      <c r="J76" s="33"/>
      <c r="L76" s="33"/>
      <c r="M76" s="33"/>
      <c r="N76" s="33"/>
      <c r="P76" s="33"/>
      <c r="S76" s="33"/>
    </row>
    <row r="77" spans="1:19" customFormat="1" x14ac:dyDescent="0.3">
      <c r="A77" t="s">
        <v>250</v>
      </c>
      <c r="B77" s="4" t="s">
        <v>158</v>
      </c>
      <c r="C77" s="31">
        <v>184</v>
      </c>
      <c r="D77" s="32" t="s">
        <v>379</v>
      </c>
      <c r="E77">
        <v>0.34399999999999997</v>
      </c>
      <c r="F77">
        <f t="shared" si="1"/>
        <v>-1.0671136216087387</v>
      </c>
      <c r="G77" s="33"/>
      <c r="H77" s="33"/>
      <c r="I77" s="33"/>
      <c r="J77" s="33"/>
      <c r="L77" s="33"/>
      <c r="M77" s="33"/>
      <c r="N77" s="33"/>
      <c r="P77" s="33"/>
      <c r="S77" s="33"/>
    </row>
    <row r="78" spans="1:19" customFormat="1" x14ac:dyDescent="0.3">
      <c r="A78" t="s">
        <v>251</v>
      </c>
      <c r="B78" s="4" t="s">
        <v>158</v>
      </c>
      <c r="C78" s="31">
        <v>193</v>
      </c>
      <c r="D78" s="32" t="s">
        <v>379</v>
      </c>
      <c r="E78">
        <v>0.28999999999999998</v>
      </c>
      <c r="F78">
        <f t="shared" si="1"/>
        <v>-1.2378743560016174</v>
      </c>
      <c r="G78" s="33"/>
      <c r="H78" s="33"/>
      <c r="I78" s="33"/>
      <c r="J78" s="33"/>
      <c r="L78" s="33"/>
      <c r="M78" s="33"/>
      <c r="N78" s="33"/>
      <c r="P78" s="33"/>
      <c r="S78" s="33"/>
    </row>
    <row r="79" spans="1:19" customFormat="1" x14ac:dyDescent="0.3">
      <c r="A79" t="s">
        <v>252</v>
      </c>
      <c r="B79" s="4" t="s">
        <v>158</v>
      </c>
      <c r="C79" s="31">
        <v>201</v>
      </c>
      <c r="D79" s="32" t="s">
        <v>379</v>
      </c>
      <c r="E79">
        <v>0.10100000000000001</v>
      </c>
      <c r="F79">
        <f t="shared" si="1"/>
        <v>-2.2926347621408776</v>
      </c>
      <c r="G79" s="33"/>
      <c r="H79" s="33"/>
      <c r="I79" s="33"/>
      <c r="J79" s="33"/>
      <c r="L79" s="33"/>
      <c r="M79" s="33"/>
      <c r="N79" s="33"/>
      <c r="P79" s="33"/>
      <c r="S79" s="33"/>
    </row>
    <row r="80" spans="1:19" customFormat="1" x14ac:dyDescent="0.3">
      <c r="A80" t="s">
        <v>253</v>
      </c>
      <c r="B80" s="4" t="s">
        <v>158</v>
      </c>
      <c r="C80" s="31">
        <v>235</v>
      </c>
      <c r="D80" s="32" t="s">
        <v>379</v>
      </c>
      <c r="E80">
        <v>0.13600000000000001</v>
      </c>
      <c r="F80">
        <f t="shared" si="1"/>
        <v>-1.9951003932460849</v>
      </c>
      <c r="G80" s="33"/>
      <c r="H80" s="33"/>
      <c r="I80" s="33"/>
      <c r="J80" s="33"/>
      <c r="L80" s="33"/>
      <c r="M80" s="33"/>
      <c r="N80" s="33"/>
      <c r="P80" s="33"/>
      <c r="S80" s="33"/>
    </row>
    <row r="81" spans="1:19" customFormat="1" x14ac:dyDescent="0.3">
      <c r="A81" t="s">
        <v>254</v>
      </c>
      <c r="B81" s="4" t="s">
        <v>158</v>
      </c>
      <c r="C81" s="31">
        <v>278</v>
      </c>
      <c r="D81" s="32" t="s">
        <v>379</v>
      </c>
      <c r="E81">
        <v>0.35799999999999998</v>
      </c>
      <c r="F81">
        <f t="shared" si="1"/>
        <v>-1.0272222925814367</v>
      </c>
      <c r="G81" s="33"/>
      <c r="H81" s="33"/>
      <c r="I81" s="33"/>
      <c r="J81" s="33"/>
      <c r="L81" s="33"/>
      <c r="M81" s="33"/>
      <c r="N81" s="33"/>
      <c r="P81" s="33"/>
      <c r="S81" s="33"/>
    </row>
    <row r="82" spans="1:19" customFormat="1" x14ac:dyDescent="0.3">
      <c r="A82" t="s">
        <v>255</v>
      </c>
      <c r="B82" s="4" t="s">
        <v>158</v>
      </c>
      <c r="C82" s="31">
        <v>320</v>
      </c>
      <c r="D82" s="32" t="s">
        <v>379</v>
      </c>
      <c r="E82">
        <v>0.51200000000000001</v>
      </c>
      <c r="F82">
        <f t="shared" si="1"/>
        <v>-0.66943065394262924</v>
      </c>
      <c r="G82" s="33"/>
      <c r="H82" s="33"/>
      <c r="I82" s="33"/>
      <c r="J82" s="33"/>
      <c r="L82" s="33"/>
      <c r="M82" s="33"/>
      <c r="N82" s="33"/>
      <c r="P82" s="33"/>
      <c r="S82" s="33"/>
    </row>
    <row r="83" spans="1:19" customFormat="1" x14ac:dyDescent="0.3">
      <c r="A83" t="s">
        <v>256</v>
      </c>
      <c r="B83" s="4" t="s">
        <v>158</v>
      </c>
      <c r="C83" s="31">
        <v>225</v>
      </c>
      <c r="D83" s="32" t="s">
        <v>379</v>
      </c>
      <c r="E83">
        <v>0.13500000000000001</v>
      </c>
      <c r="F83">
        <f t="shared" si="1"/>
        <v>-2.0024805005437076</v>
      </c>
      <c r="G83" s="33"/>
      <c r="H83" s="33"/>
      <c r="I83" s="33"/>
      <c r="J83" s="33"/>
      <c r="L83" s="33"/>
      <c r="M83" s="33"/>
      <c r="N83" s="33"/>
      <c r="P83" s="33"/>
      <c r="S83" s="33"/>
    </row>
    <row r="84" spans="1:19" x14ac:dyDescent="0.3">
      <c r="F84"/>
    </row>
    <row r="85" spans="1:19" customFormat="1" ht="15.75" customHeight="1" x14ac:dyDescent="0.3">
      <c r="A85" t="s">
        <v>219</v>
      </c>
      <c r="B85" s="4" t="s">
        <v>158</v>
      </c>
      <c r="C85" s="31">
        <v>80</v>
      </c>
      <c r="D85" s="32" t="s">
        <v>379</v>
      </c>
      <c r="E85">
        <v>0.128</v>
      </c>
      <c r="F85">
        <f t="shared" si="1"/>
        <v>-2.0557250150625199</v>
      </c>
      <c r="G85" s="33"/>
      <c r="H85" s="33"/>
      <c r="I85" s="33"/>
      <c r="J85" s="33"/>
      <c r="L85" s="33"/>
      <c r="M85" s="33"/>
      <c r="N85" s="33"/>
      <c r="P85" s="33"/>
      <c r="S85" s="33"/>
    </row>
    <row r="86" spans="1:19" customFormat="1" x14ac:dyDescent="0.3">
      <c r="A86" t="s">
        <v>220</v>
      </c>
      <c r="B86" s="4" t="s">
        <v>158</v>
      </c>
      <c r="C86" s="31">
        <v>75</v>
      </c>
      <c r="D86" s="32" t="s">
        <v>379</v>
      </c>
      <c r="E86">
        <v>0.13500000000000001</v>
      </c>
      <c r="F86">
        <f t="shared" si="1"/>
        <v>-2.0024805005437076</v>
      </c>
      <c r="G86" s="33"/>
      <c r="H86" s="33"/>
      <c r="I86" s="33"/>
      <c r="J86" s="33"/>
      <c r="L86" s="33"/>
      <c r="M86" s="33"/>
      <c r="N86" s="33"/>
      <c r="P86" s="33"/>
      <c r="S86" s="33"/>
    </row>
    <row r="87" spans="1:19" customFormat="1" x14ac:dyDescent="0.3">
      <c r="A87" t="s">
        <v>221</v>
      </c>
      <c r="B87" s="4" t="s">
        <v>158</v>
      </c>
      <c r="C87" s="31">
        <v>140</v>
      </c>
      <c r="D87" s="32" t="s">
        <v>379</v>
      </c>
      <c r="E87">
        <v>0.14699999999999999</v>
      </c>
      <c r="F87">
        <f t="shared" si="1"/>
        <v>-1.9173226922034008</v>
      </c>
      <c r="G87" s="33"/>
      <c r="H87" s="33"/>
      <c r="I87" s="33"/>
      <c r="J87" s="33"/>
      <c r="L87" s="33"/>
      <c r="M87" s="33"/>
      <c r="N87" s="33"/>
      <c r="P87" s="33"/>
      <c r="S87" s="33"/>
    </row>
    <row r="88" spans="1:19" customFormat="1" x14ac:dyDescent="0.3">
      <c r="A88" t="s">
        <v>222</v>
      </c>
      <c r="B88" s="4" t="s">
        <v>158</v>
      </c>
      <c r="C88" s="31">
        <v>136</v>
      </c>
      <c r="D88" s="32" t="s">
        <v>379</v>
      </c>
      <c r="E88">
        <v>0.17899999999999999</v>
      </c>
      <c r="F88">
        <f t="shared" si="1"/>
        <v>-1.7203694731413821</v>
      </c>
      <c r="G88" s="33"/>
      <c r="H88" s="33"/>
      <c r="I88" s="33"/>
      <c r="J88" s="33"/>
      <c r="L88" s="33"/>
      <c r="M88" s="33"/>
      <c r="N88" s="33"/>
      <c r="P88" s="33"/>
      <c r="S88" s="33"/>
    </row>
    <row r="89" spans="1:19" customFormat="1" x14ac:dyDescent="0.3">
      <c r="A89" t="s">
        <v>223</v>
      </c>
      <c r="B89" s="4" t="s">
        <v>158</v>
      </c>
      <c r="C89" s="31">
        <v>141</v>
      </c>
      <c r="D89" s="32" t="s">
        <v>379</v>
      </c>
      <c r="E89">
        <v>0.17899999999999999</v>
      </c>
      <c r="F89">
        <f t="shared" si="1"/>
        <v>-1.7203694731413821</v>
      </c>
      <c r="G89" s="33"/>
      <c r="H89" s="33"/>
      <c r="I89" s="33"/>
      <c r="J89" s="33"/>
      <c r="L89" s="33"/>
      <c r="M89" s="33"/>
      <c r="N89" s="33"/>
      <c r="P89" s="33"/>
      <c r="S89" s="33"/>
    </row>
    <row r="90" spans="1:19" customFormat="1" x14ac:dyDescent="0.3">
      <c r="A90" t="s">
        <v>224</v>
      </c>
      <c r="B90" s="4" t="s">
        <v>158</v>
      </c>
      <c r="C90" s="31">
        <v>141</v>
      </c>
      <c r="D90" s="32" t="s">
        <v>379</v>
      </c>
      <c r="E90">
        <v>0.185</v>
      </c>
      <c r="F90">
        <f t="shared" si="1"/>
        <v>-1.6873994539038122</v>
      </c>
      <c r="G90" s="33"/>
      <c r="H90" s="33"/>
      <c r="I90" s="33"/>
      <c r="J90" s="33"/>
      <c r="L90" s="33"/>
      <c r="M90" s="33"/>
      <c r="N90" s="33"/>
      <c r="P90" s="33"/>
      <c r="S90" s="33"/>
    </row>
    <row r="91" spans="1:19" customFormat="1" x14ac:dyDescent="0.3">
      <c r="A91" t="s">
        <v>225</v>
      </c>
      <c r="B91" s="4" t="s">
        <v>158</v>
      </c>
      <c r="C91" s="31">
        <v>220</v>
      </c>
      <c r="D91" s="32" t="s">
        <v>379</v>
      </c>
      <c r="E91">
        <v>0.38800000000000001</v>
      </c>
      <c r="F91">
        <f t="shared" si="1"/>
        <v>-0.94674993935886353</v>
      </c>
      <c r="G91" s="33"/>
      <c r="H91" s="33"/>
      <c r="I91" s="33"/>
      <c r="J91" s="33"/>
      <c r="L91" s="33"/>
      <c r="M91" s="33"/>
      <c r="N91" s="33"/>
      <c r="P91" s="33"/>
      <c r="S91" s="33"/>
    </row>
    <row r="92" spans="1:19" customFormat="1" x14ac:dyDescent="0.3">
      <c r="A92" t="s">
        <v>226</v>
      </c>
      <c r="B92" s="4" t="s">
        <v>158</v>
      </c>
      <c r="C92" s="31">
        <v>201</v>
      </c>
      <c r="D92" s="32" t="s">
        <v>379</v>
      </c>
      <c r="E92">
        <v>0.192</v>
      </c>
      <c r="F92">
        <f t="shared" si="1"/>
        <v>-1.6502599069543555</v>
      </c>
      <c r="G92" s="33"/>
      <c r="H92" s="33"/>
      <c r="I92" s="33"/>
      <c r="J92" s="33"/>
      <c r="L92" s="33"/>
      <c r="M92" s="33"/>
      <c r="N92" s="33"/>
      <c r="P92" s="33"/>
      <c r="S92" s="33"/>
    </row>
    <row r="93" spans="1:19" customFormat="1" x14ac:dyDescent="0.3">
      <c r="A93" t="s">
        <v>227</v>
      </c>
      <c r="B93" s="4" t="s">
        <v>158</v>
      </c>
      <c r="C93" s="31">
        <v>210</v>
      </c>
      <c r="D93" s="32" t="s">
        <v>379</v>
      </c>
      <c r="E93">
        <v>0.22600000000000001</v>
      </c>
      <c r="F93">
        <f t="shared" si="1"/>
        <v>-1.487220279709851</v>
      </c>
      <c r="G93" s="33"/>
      <c r="H93" s="33"/>
      <c r="I93" s="33"/>
      <c r="J93" s="33"/>
      <c r="L93" s="33"/>
      <c r="M93" s="33"/>
      <c r="N93" s="33"/>
      <c r="P93" s="33"/>
      <c r="S93" s="33"/>
    </row>
    <row r="94" spans="1:19" customFormat="1" x14ac:dyDescent="0.3">
      <c r="A94" t="s">
        <v>228</v>
      </c>
      <c r="B94" s="4" t="s">
        <v>158</v>
      </c>
      <c r="C94" s="31">
        <v>205</v>
      </c>
      <c r="D94" s="32" t="s">
        <v>379</v>
      </c>
      <c r="E94">
        <v>0.19</v>
      </c>
      <c r="F94">
        <f t="shared" si="1"/>
        <v>-1.6607312068216509</v>
      </c>
      <c r="G94" s="33"/>
      <c r="H94" s="33"/>
      <c r="I94" s="33"/>
      <c r="J94" s="33"/>
      <c r="L94" s="33"/>
      <c r="M94" s="33"/>
      <c r="N94" s="33"/>
      <c r="P94" s="33"/>
      <c r="S94" s="33"/>
    </row>
    <row r="95" spans="1:19" customFormat="1" x14ac:dyDescent="0.3">
      <c r="A95" t="s">
        <v>229</v>
      </c>
      <c r="B95" s="4" t="s">
        <v>158</v>
      </c>
      <c r="C95" s="31">
        <v>243</v>
      </c>
      <c r="D95" s="32" t="s">
        <v>379</v>
      </c>
      <c r="E95">
        <v>0.192</v>
      </c>
      <c r="F95">
        <f t="shared" si="1"/>
        <v>-1.6502599069543555</v>
      </c>
      <c r="G95" s="33"/>
      <c r="H95" s="33"/>
      <c r="I95" s="33"/>
      <c r="J95" s="33"/>
      <c r="L95" s="33"/>
      <c r="M95" s="33"/>
      <c r="N95" s="33"/>
      <c r="P95" s="33"/>
      <c r="S95" s="33"/>
    </row>
    <row r="96" spans="1:19" customFormat="1" x14ac:dyDescent="0.3">
      <c r="A96" t="s">
        <v>230</v>
      </c>
      <c r="B96" s="4" t="s">
        <v>158</v>
      </c>
      <c r="C96" s="31">
        <v>269</v>
      </c>
      <c r="D96" s="32" t="s">
        <v>379</v>
      </c>
      <c r="E96">
        <v>0.13400000000000001</v>
      </c>
      <c r="F96">
        <f t="shared" si="1"/>
        <v>-2.0099154790312257</v>
      </c>
      <c r="G96" s="33"/>
      <c r="H96" s="33"/>
      <c r="I96" s="33"/>
      <c r="J96" s="33"/>
      <c r="L96" s="33"/>
      <c r="M96" s="33"/>
      <c r="N96" s="33"/>
      <c r="P96" s="33"/>
      <c r="S96" s="33"/>
    </row>
    <row r="97" spans="1:19" customFormat="1" x14ac:dyDescent="0.3">
      <c r="A97" t="s">
        <v>231</v>
      </c>
      <c r="B97" s="4" t="s">
        <v>158</v>
      </c>
      <c r="C97" s="31">
        <v>191</v>
      </c>
      <c r="D97" s="32" t="s">
        <v>379</v>
      </c>
      <c r="E97">
        <v>0.16500000000000001</v>
      </c>
      <c r="F97">
        <f t="shared" si="1"/>
        <v>-1.8018098050815563</v>
      </c>
      <c r="G97" s="33"/>
      <c r="H97" s="33"/>
      <c r="I97" s="33"/>
      <c r="J97" s="33"/>
      <c r="L97" s="33"/>
      <c r="M97" s="33"/>
      <c r="N97" s="33"/>
      <c r="P97" s="33"/>
      <c r="S97" s="33"/>
    </row>
    <row r="98" spans="1:19" customFormat="1" x14ac:dyDescent="0.3">
      <c r="A98" t="s">
        <v>232</v>
      </c>
      <c r="B98" s="4" t="s">
        <v>158</v>
      </c>
      <c r="C98" s="31">
        <v>190</v>
      </c>
      <c r="D98" s="32" t="s">
        <v>379</v>
      </c>
      <c r="E98">
        <v>0.19900000000000001</v>
      </c>
      <c r="F98">
        <f t="shared" si="1"/>
        <v>-1.6144504542576446</v>
      </c>
      <c r="G98" s="33"/>
      <c r="H98" s="33"/>
      <c r="I98" s="33"/>
      <c r="J98" s="33"/>
      <c r="L98" s="33"/>
      <c r="M98" s="33"/>
      <c r="N98" s="33"/>
      <c r="P98" s="33"/>
      <c r="S98" s="33"/>
    </row>
    <row r="99" spans="1:19" customFormat="1" x14ac:dyDescent="0.3">
      <c r="A99" t="s">
        <v>233</v>
      </c>
      <c r="B99" s="4" t="s">
        <v>158</v>
      </c>
      <c r="C99" s="31">
        <v>184</v>
      </c>
      <c r="D99" s="32" t="s">
        <v>379</v>
      </c>
      <c r="E99">
        <v>0.13400000000000001</v>
      </c>
      <c r="F99">
        <f t="shared" si="1"/>
        <v>-2.0099154790312257</v>
      </c>
      <c r="G99" s="33"/>
      <c r="H99" s="33"/>
      <c r="I99" s="33"/>
      <c r="J99" s="33"/>
      <c r="L99" s="33"/>
      <c r="M99" s="33"/>
      <c r="N99" s="33"/>
      <c r="P99" s="33"/>
      <c r="S99" s="33"/>
    </row>
    <row r="100" spans="1:19" customFormat="1" x14ac:dyDescent="0.3">
      <c r="A100" t="s">
        <v>234</v>
      </c>
      <c r="B100" s="4" t="s">
        <v>158</v>
      </c>
      <c r="C100" s="31">
        <v>190</v>
      </c>
      <c r="D100" s="32" t="s">
        <v>379</v>
      </c>
      <c r="E100">
        <v>0.17599999999999999</v>
      </c>
      <c r="F100">
        <f t="shared" si="1"/>
        <v>-1.7372712839439852</v>
      </c>
      <c r="G100" s="33"/>
      <c r="H100" s="33"/>
      <c r="I100" s="33"/>
      <c r="J100" s="33"/>
      <c r="L100" s="33"/>
      <c r="M100" s="33"/>
      <c r="N100" s="33"/>
      <c r="P100" s="33"/>
      <c r="S100" s="33"/>
    </row>
    <row r="101" spans="1:19" customFormat="1" x14ac:dyDescent="0.3">
      <c r="A101" t="s">
        <v>235</v>
      </c>
      <c r="B101" s="4" t="s">
        <v>158</v>
      </c>
      <c r="C101" s="31">
        <v>213</v>
      </c>
      <c r="D101" s="32" t="s">
        <v>379</v>
      </c>
      <c r="E101">
        <v>0.19700000000000001</v>
      </c>
      <c r="F101">
        <f t="shared" si="1"/>
        <v>-1.6245515502441485</v>
      </c>
      <c r="G101" s="33"/>
      <c r="H101" s="33"/>
      <c r="I101" s="33"/>
      <c r="J101" s="33"/>
      <c r="L101" s="33"/>
      <c r="M101" s="33"/>
      <c r="N101" s="33"/>
      <c r="P101" s="33"/>
      <c r="S101" s="33"/>
    </row>
    <row r="102" spans="1:19" customFormat="1" x14ac:dyDescent="0.3">
      <c r="A102" t="s">
        <v>236</v>
      </c>
      <c r="B102" s="4" t="s">
        <v>158</v>
      </c>
      <c r="C102" s="31">
        <v>242</v>
      </c>
      <c r="D102" s="32" t="s">
        <v>379</v>
      </c>
      <c r="E102">
        <v>0.18099999999999999</v>
      </c>
      <c r="F102">
        <f t="shared" si="1"/>
        <v>-1.7092582477163114</v>
      </c>
      <c r="G102" s="33"/>
      <c r="H102" s="33"/>
      <c r="I102" s="33"/>
      <c r="J102" s="33"/>
      <c r="L102" s="33"/>
      <c r="M102" s="33"/>
      <c r="N102" s="33"/>
      <c r="P102" s="33"/>
      <c r="S102" s="33"/>
    </row>
    <row r="103" spans="1:19" customFormat="1" x14ac:dyDescent="0.3">
      <c r="A103" t="s">
        <v>237</v>
      </c>
      <c r="B103" s="4" t="s">
        <v>158</v>
      </c>
      <c r="C103" s="31">
        <v>148</v>
      </c>
      <c r="D103" s="32" t="s">
        <v>379</v>
      </c>
      <c r="E103">
        <v>0.19</v>
      </c>
      <c r="F103">
        <f t="shared" si="1"/>
        <v>-1.6607312068216509</v>
      </c>
      <c r="G103" s="33"/>
      <c r="H103" s="33"/>
      <c r="I103" s="33"/>
      <c r="J103" s="33"/>
      <c r="L103" s="33"/>
      <c r="M103" s="33"/>
      <c r="N103" s="33"/>
      <c r="P103" s="33"/>
      <c r="S103" s="33"/>
    </row>
    <row r="104" spans="1:19" customFormat="1" x14ac:dyDescent="0.3">
      <c r="A104" t="s">
        <v>238</v>
      </c>
      <c r="B104" s="4" t="s">
        <v>158</v>
      </c>
      <c r="C104" s="31">
        <v>195</v>
      </c>
      <c r="D104" s="32" t="s">
        <v>379</v>
      </c>
      <c r="E104">
        <v>0.20100000000000001</v>
      </c>
      <c r="F104">
        <f t="shared" si="1"/>
        <v>-1.6044503709230613</v>
      </c>
      <c r="G104" s="33"/>
      <c r="H104" s="33"/>
      <c r="I104" s="33"/>
      <c r="J104" s="33"/>
      <c r="L104" s="33"/>
      <c r="M104" s="33"/>
      <c r="N104" s="33"/>
      <c r="P104" s="33"/>
      <c r="S104" s="3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14" sqref="A14"/>
    </sheetView>
  </sheetViews>
  <sheetFormatPr defaultRowHeight="14.4" x14ac:dyDescent="0.3"/>
  <cols>
    <col min="1" max="1" width="12.6640625" bestFit="1" customWidth="1"/>
  </cols>
  <sheetData>
    <row r="1" spans="1:13" x14ac:dyDescent="0.3">
      <c r="A1" s="59" t="s">
        <v>407</v>
      </c>
    </row>
    <row r="2" spans="1:13" x14ac:dyDescent="0.3">
      <c r="A2" t="s">
        <v>414</v>
      </c>
    </row>
    <row r="3" spans="1:13" x14ac:dyDescent="0.3">
      <c r="A3" s="40"/>
      <c r="B3" s="68" t="s">
        <v>381</v>
      </c>
      <c r="C3" s="68"/>
      <c r="D3" s="68" t="s">
        <v>382</v>
      </c>
      <c r="E3" s="68"/>
      <c r="F3" s="68" t="s">
        <v>383</v>
      </c>
      <c r="G3" s="68"/>
      <c r="H3" s="68" t="s">
        <v>384</v>
      </c>
      <c r="I3" s="68"/>
      <c r="J3" s="68" t="s">
        <v>385</v>
      </c>
      <c r="K3" s="68"/>
      <c r="L3" s="68" t="s">
        <v>386</v>
      </c>
      <c r="M3" s="68"/>
    </row>
    <row r="4" spans="1:13" x14ac:dyDescent="0.3">
      <c r="A4" s="41"/>
      <c r="B4" s="42" t="s">
        <v>387</v>
      </c>
      <c r="C4" s="42" t="s">
        <v>388</v>
      </c>
      <c r="D4" s="42" t="s">
        <v>387</v>
      </c>
      <c r="E4" s="42" t="s">
        <v>388</v>
      </c>
      <c r="F4" s="42" t="s">
        <v>387</v>
      </c>
      <c r="G4" s="42" t="s">
        <v>388</v>
      </c>
      <c r="H4" s="42" t="s">
        <v>387</v>
      </c>
      <c r="I4" s="42" t="s">
        <v>388</v>
      </c>
      <c r="J4" s="42" t="s">
        <v>387</v>
      </c>
      <c r="K4" s="42" t="s">
        <v>388</v>
      </c>
      <c r="L4" s="42" t="s">
        <v>387</v>
      </c>
      <c r="M4" s="42" t="s">
        <v>388</v>
      </c>
    </row>
    <row r="5" spans="1:13" x14ac:dyDescent="0.3">
      <c r="A5" s="43" t="s">
        <v>389</v>
      </c>
      <c r="B5">
        <v>27.6</v>
      </c>
      <c r="C5">
        <v>19.399999999999999</v>
      </c>
      <c r="D5">
        <v>0.42</v>
      </c>
      <c r="E5">
        <v>0.45</v>
      </c>
      <c r="F5" t="s">
        <v>390</v>
      </c>
      <c r="G5" t="s">
        <v>391</v>
      </c>
      <c r="H5">
        <v>4.1000000000000002E-2</v>
      </c>
      <c r="I5">
        <v>8.4000000000000005E-2</v>
      </c>
      <c r="J5">
        <v>21</v>
      </c>
      <c r="K5">
        <v>36</v>
      </c>
      <c r="L5">
        <v>2.44</v>
      </c>
      <c r="M5">
        <v>3.14</v>
      </c>
    </row>
    <row r="6" spans="1:13" x14ac:dyDescent="0.3">
      <c r="A6" s="40"/>
      <c r="B6">
        <v>30.3</v>
      </c>
      <c r="C6">
        <v>22.9</v>
      </c>
      <c r="D6">
        <v>0.43</v>
      </c>
      <c r="E6">
        <v>0.54</v>
      </c>
      <c r="F6" t="s">
        <v>392</v>
      </c>
      <c r="G6" t="s">
        <v>393</v>
      </c>
      <c r="H6">
        <v>5.5E-2</v>
      </c>
      <c r="I6">
        <v>7.1999999999999995E-2</v>
      </c>
      <c r="J6">
        <v>26</v>
      </c>
      <c r="K6">
        <v>35</v>
      </c>
      <c r="L6">
        <v>2.73</v>
      </c>
      <c r="M6">
        <v>4.05</v>
      </c>
    </row>
    <row r="7" spans="1:13" x14ac:dyDescent="0.3">
      <c r="A7" s="41"/>
      <c r="B7" s="44">
        <v>52.8</v>
      </c>
      <c r="C7" s="44">
        <v>23.9</v>
      </c>
      <c r="D7" s="44">
        <v>0.37</v>
      </c>
      <c r="E7" s="44">
        <v>0.39</v>
      </c>
      <c r="F7" s="44">
        <v>1.1000000000000001</v>
      </c>
      <c r="G7" s="44">
        <v>1.3</v>
      </c>
      <c r="H7" s="44">
        <v>4.8000000000000001E-2</v>
      </c>
      <c r="I7" s="44">
        <v>6.3E-2</v>
      </c>
      <c r="J7" s="44">
        <v>24</v>
      </c>
      <c r="K7" s="44">
        <v>35</v>
      </c>
      <c r="L7" s="44">
        <v>2.57</v>
      </c>
      <c r="M7" s="44">
        <v>3.79</v>
      </c>
    </row>
    <row r="8" spans="1:13" x14ac:dyDescent="0.3">
      <c r="A8" s="45" t="s">
        <v>394</v>
      </c>
      <c r="B8" s="46">
        <f>AVERAGE(B5:B7)</f>
        <v>36.9</v>
      </c>
      <c r="C8" s="47">
        <f t="shared" ref="C8:K8" si="0">AVERAGE(C5:C7)</f>
        <v>22.066666666666663</v>
      </c>
      <c r="D8" s="48">
        <f t="shared" si="0"/>
        <v>0.40666666666666668</v>
      </c>
      <c r="E8" s="46">
        <f t="shared" si="0"/>
        <v>0.45999999999999996</v>
      </c>
      <c r="F8" s="46"/>
      <c r="G8" s="46"/>
      <c r="H8" s="46">
        <f t="shared" si="0"/>
        <v>4.8000000000000008E-2</v>
      </c>
      <c r="I8" s="46">
        <f t="shared" si="0"/>
        <v>7.2999999999999995E-2</v>
      </c>
      <c r="J8" s="47">
        <f t="shared" si="0"/>
        <v>23.666666666666668</v>
      </c>
      <c r="K8" s="47">
        <f t="shared" si="0"/>
        <v>35.333333333333336</v>
      </c>
      <c r="L8" s="46">
        <f>AVERAGE(L5:L7)</f>
        <v>2.58</v>
      </c>
      <c r="M8" s="46">
        <f>AVERAGE(M5:M7)</f>
        <v>3.66</v>
      </c>
    </row>
    <row r="9" spans="1:13" x14ac:dyDescent="0.3">
      <c r="A9" s="43" t="s">
        <v>395</v>
      </c>
      <c r="B9">
        <v>113</v>
      </c>
      <c r="C9">
        <v>139</v>
      </c>
      <c r="D9">
        <v>0.28999999999999998</v>
      </c>
      <c r="E9">
        <v>0.38</v>
      </c>
      <c r="F9">
        <v>2.4</v>
      </c>
      <c r="G9">
        <v>0.99</v>
      </c>
      <c r="H9">
        <v>3.9E-2</v>
      </c>
      <c r="I9">
        <v>3.7999999999999999E-2</v>
      </c>
      <c r="J9" s="49">
        <v>19</v>
      </c>
      <c r="K9" s="31">
        <v>37</v>
      </c>
      <c r="L9">
        <v>2</v>
      </c>
      <c r="M9">
        <v>3.05</v>
      </c>
    </row>
    <row r="10" spans="1:13" x14ac:dyDescent="0.3">
      <c r="A10" s="40"/>
      <c r="B10">
        <v>128</v>
      </c>
      <c r="C10">
        <v>140</v>
      </c>
      <c r="D10">
        <v>0.48</v>
      </c>
      <c r="E10">
        <v>0.47</v>
      </c>
      <c r="F10" t="s">
        <v>391</v>
      </c>
      <c r="G10" t="s">
        <v>393</v>
      </c>
      <c r="H10">
        <v>3.5999999999999997E-2</v>
      </c>
      <c r="I10">
        <v>4.2999999999999997E-2</v>
      </c>
      <c r="J10" s="49">
        <v>23</v>
      </c>
      <c r="K10" s="31">
        <v>40</v>
      </c>
      <c r="L10">
        <v>1.73</v>
      </c>
      <c r="M10">
        <v>3.17</v>
      </c>
    </row>
    <row r="11" spans="1:13" x14ac:dyDescent="0.3">
      <c r="A11" s="40"/>
      <c r="B11" s="50">
        <v>134</v>
      </c>
      <c r="C11" s="50">
        <v>175</v>
      </c>
      <c r="D11" s="50">
        <v>0.37</v>
      </c>
      <c r="E11" s="51">
        <v>0.5</v>
      </c>
      <c r="F11" s="50" t="s">
        <v>396</v>
      </c>
      <c r="G11" s="50" t="s">
        <v>397</v>
      </c>
      <c r="H11" s="50">
        <v>3.7999999999999999E-2</v>
      </c>
      <c r="I11" s="50">
        <v>4.3999999999999997E-2</v>
      </c>
      <c r="J11" s="52">
        <v>19</v>
      </c>
      <c r="K11" s="53">
        <v>32</v>
      </c>
      <c r="L11" s="50">
        <v>2.0299999999999998</v>
      </c>
      <c r="M11" s="50">
        <v>3.04</v>
      </c>
    </row>
    <row r="12" spans="1:13" x14ac:dyDescent="0.3">
      <c r="A12" s="41"/>
      <c r="B12" s="44"/>
      <c r="C12" s="44">
        <v>293</v>
      </c>
      <c r="D12" s="44"/>
      <c r="E12" s="54">
        <v>0.4</v>
      </c>
      <c r="F12" s="44"/>
      <c r="G12" s="44" t="s">
        <v>398</v>
      </c>
      <c r="H12" s="44"/>
      <c r="I12" s="44">
        <v>4.4999999999999998E-2</v>
      </c>
      <c r="J12" s="49"/>
      <c r="K12" s="55">
        <v>39</v>
      </c>
      <c r="L12" s="44"/>
      <c r="M12" s="54">
        <v>2.9</v>
      </c>
    </row>
    <row r="13" spans="1:13" x14ac:dyDescent="0.3">
      <c r="A13" s="45" t="s">
        <v>394</v>
      </c>
      <c r="B13" s="46">
        <f>AVERAGE(B9:B11)</f>
        <v>125</v>
      </c>
      <c r="C13" s="56">
        <f>AVERAGE(C9:C12)</f>
        <v>186.75</v>
      </c>
      <c r="D13" s="46">
        <f>AVERAGE(D9:D11)</f>
        <v>0.38000000000000006</v>
      </c>
      <c r="E13" s="48">
        <f>AVERAGE(E9:E12)</f>
        <v>0.4375</v>
      </c>
      <c r="F13" s="46"/>
      <c r="G13" s="48"/>
      <c r="H13" s="57">
        <f>AVERAGE(H9:H11)</f>
        <v>3.7666666666666661E-2</v>
      </c>
      <c r="I13" s="57">
        <f>AVERAGE(I9:I12)</f>
        <v>4.2499999999999996E-2</v>
      </c>
      <c r="J13" s="47">
        <f>AVERAGE(J9:J11)</f>
        <v>20.333333333333332</v>
      </c>
      <c r="K13" s="47">
        <f>AVERAGE(K9:K12)</f>
        <v>37</v>
      </c>
      <c r="L13" s="46">
        <f>AVERAGE(L9:L11)</f>
        <v>1.92</v>
      </c>
      <c r="M13" s="48">
        <f>AVERAGE(M9:M12)</f>
        <v>3.04</v>
      </c>
    </row>
    <row r="14" spans="1:13" x14ac:dyDescent="0.3">
      <c r="A14" s="43" t="s">
        <v>399</v>
      </c>
      <c r="B14">
        <v>81</v>
      </c>
      <c r="C14">
        <v>126</v>
      </c>
      <c r="D14">
        <v>0.47</v>
      </c>
      <c r="E14">
        <v>0.36</v>
      </c>
      <c r="F14" t="s">
        <v>400</v>
      </c>
      <c r="G14" t="s">
        <v>393</v>
      </c>
      <c r="H14">
        <v>4.3999999999999997E-2</v>
      </c>
      <c r="I14">
        <v>6.0999999999999999E-2</v>
      </c>
      <c r="J14">
        <v>19</v>
      </c>
      <c r="K14">
        <v>39</v>
      </c>
      <c r="L14" s="58">
        <v>2.2000000000000002</v>
      </c>
      <c r="M14">
        <v>4.01</v>
      </c>
    </row>
    <row r="15" spans="1:13" x14ac:dyDescent="0.3">
      <c r="A15" s="40"/>
      <c r="B15">
        <v>87.3</v>
      </c>
      <c r="C15">
        <v>201</v>
      </c>
      <c r="D15">
        <v>0.39</v>
      </c>
      <c r="E15">
        <v>0.31</v>
      </c>
      <c r="F15" t="s">
        <v>401</v>
      </c>
      <c r="G15">
        <v>1.8</v>
      </c>
      <c r="H15">
        <v>4.3999999999999997E-2</v>
      </c>
      <c r="I15">
        <v>5.2999999999999999E-2</v>
      </c>
      <c r="J15">
        <v>18</v>
      </c>
      <c r="K15">
        <v>37</v>
      </c>
      <c r="L15">
        <v>2.2599999999999998</v>
      </c>
      <c r="M15">
        <v>3.22</v>
      </c>
    </row>
    <row r="16" spans="1:13" x14ac:dyDescent="0.3">
      <c r="A16" s="41"/>
      <c r="B16" s="44">
        <v>113</v>
      </c>
      <c r="C16" s="44">
        <v>229</v>
      </c>
      <c r="D16" s="44">
        <v>0.35</v>
      </c>
      <c r="E16" s="44">
        <v>0.47</v>
      </c>
      <c r="F16" s="44">
        <v>1.3</v>
      </c>
      <c r="G16" s="44" t="s">
        <v>390</v>
      </c>
      <c r="H16" s="44">
        <v>4.3999999999999997E-2</v>
      </c>
      <c r="I16" s="44">
        <v>5.2999999999999999E-2</v>
      </c>
      <c r="J16" s="44">
        <v>20</v>
      </c>
      <c r="K16" s="44">
        <v>34</v>
      </c>
      <c r="L16" s="44">
        <v>2.68</v>
      </c>
      <c r="M16" s="44">
        <v>3.93</v>
      </c>
    </row>
    <row r="17" spans="1:13" x14ac:dyDescent="0.3">
      <c r="A17" s="45" t="s">
        <v>394</v>
      </c>
      <c r="B17" s="47">
        <f t="shared" ref="B17:K17" si="1">AVERAGE(B14:B16)</f>
        <v>93.766666666666666</v>
      </c>
      <c r="C17" s="56">
        <f t="shared" si="1"/>
        <v>185.33333333333334</v>
      </c>
      <c r="D17" s="48">
        <f t="shared" si="1"/>
        <v>0.40333333333333332</v>
      </c>
      <c r="E17" s="46">
        <f t="shared" si="1"/>
        <v>0.37999999999999995</v>
      </c>
      <c r="F17" s="46"/>
      <c r="G17" s="46"/>
      <c r="H17" s="46">
        <f t="shared" si="1"/>
        <v>4.4000000000000004E-2</v>
      </c>
      <c r="I17" s="57">
        <f t="shared" si="1"/>
        <v>5.5666666666666663E-2</v>
      </c>
      <c r="J17" s="46">
        <f t="shared" si="1"/>
        <v>19</v>
      </c>
      <c r="K17" s="47">
        <f t="shared" si="1"/>
        <v>36.666666666666664</v>
      </c>
      <c r="L17" s="46">
        <f>AVERAGE(L14:L16)</f>
        <v>2.3800000000000003</v>
      </c>
      <c r="M17" s="46">
        <f>AVERAGE(M14:M16)</f>
        <v>3.72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Appendix A</vt:lpstr>
      <vt:lpstr>Observations</vt:lpstr>
      <vt:lpstr>PAH</vt:lpstr>
      <vt:lpstr>EROD</vt:lpstr>
      <vt:lpstr>FAC</vt:lpstr>
      <vt:lpstr>Liver Adducts</vt:lpstr>
      <vt:lpstr>Mercury Ben Pel</vt:lpstr>
      <vt:lpstr>Mercury Perch</vt:lpstr>
      <vt:lpstr>MPCA 2001</vt:lpstr>
      <vt:lpstr>EROD!Print_Titles</vt:lpstr>
      <vt:lpstr>FAC!Print_Titles</vt:lpstr>
      <vt:lpstr>'Liver Adducts'!Print_Titles</vt:lpstr>
      <vt:lpstr>'Mercury Ben Pel'!Print_Titles</vt:lpstr>
      <vt:lpstr>'Mercury Perch'!Print_Titles</vt:lpstr>
      <vt:lpstr>Observations!Print_Titles</vt:lpstr>
      <vt:lpstr>PAH!Print_Titles</vt:lpstr>
    </vt:vector>
  </TitlesOfParts>
  <Manager>Susan Johnson</Manager>
  <Company>U.S.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Restoration Plan and Environmental Assessment NRDA SLRIDT Appendix</dc:title>
  <dc:subject>Restoration Plan and Environmental Assessment NRDA SLRIDT Appendix</dc:subject>
  <dc:creator>US Fish &amp; Wildlife Service, Annette Trowbrigde (Susan Johnson, MPCA) - Sherry Mottonen web ready)</dc:creator>
  <cp:keywords>Restoration Plan and Environmental Assessment NRDA SLRIDT Appendix,cleanup,superfund,c-s3-17h</cp:keywords>
  <cp:lastModifiedBy>Mottonen, Sherry</cp:lastModifiedBy>
  <cp:lastPrinted>2017-04-27T19:11:13Z</cp:lastPrinted>
  <dcterms:created xsi:type="dcterms:W3CDTF">2012-07-07T22:41:25Z</dcterms:created>
  <dcterms:modified xsi:type="dcterms:W3CDTF">2017-04-28T13:44:39Z</dcterms:modified>
  <cp:category>Cleanup, Superfund</cp:category>
</cp:coreProperties>
</file>