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yping\Publication Support Team\jh_CURRENT PROJECTS\#7281 Kennedy-Mike\DOCS TO PDF\"/>
    </mc:Choice>
  </mc:AlternateContent>
  <bookViews>
    <workbookView xWindow="-156" yWindow="-276" windowWidth="23832" windowHeight="10308" tabRatio="495"/>
  </bookViews>
  <sheets>
    <sheet name="Culvert_data" sheetId="1" r:id="rId1"/>
  </sheet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7" i="1"/>
  <c r="O48" i="1"/>
  <c r="O49" i="1"/>
  <c r="O50" i="1"/>
  <c r="O51" i="1"/>
  <c r="O45" i="1"/>
  <c r="O46" i="1"/>
  <c r="O44" i="1"/>
  <c r="O43" i="1"/>
  <c r="O28" i="1"/>
  <c r="O31" i="1"/>
  <c r="O36" i="1"/>
  <c r="O35" i="1"/>
  <c r="O30" i="1"/>
  <c r="O29" i="1"/>
  <c r="O33" i="1"/>
  <c r="O32" i="1"/>
  <c r="O34" i="1"/>
  <c r="O7" i="1"/>
  <c r="O8" i="1"/>
  <c r="O5" i="1"/>
  <c r="O4" i="1"/>
  <c r="O2" i="1"/>
  <c r="O3" i="1"/>
  <c r="O6" i="1"/>
  <c r="O10" i="1"/>
  <c r="O9" i="1"/>
  <c r="O39" i="1"/>
  <c r="O38" i="1"/>
  <c r="O37" i="1"/>
  <c r="O41" i="1"/>
  <c r="O54" i="1"/>
  <c r="O42" i="1"/>
  <c r="O40" i="1"/>
  <c r="O63" i="1"/>
  <c r="O57" i="1"/>
  <c r="O59" i="1"/>
  <c r="O58" i="1"/>
  <c r="O61" i="1"/>
  <c r="O62" i="1"/>
  <c r="O64" i="1"/>
  <c r="O65" i="1"/>
  <c r="O60" i="1"/>
  <c r="O56" i="1"/>
  <c r="O55" i="1"/>
  <c r="O67" i="1"/>
  <c r="O66" i="1"/>
  <c r="O53" i="1"/>
  <c r="O52" i="1"/>
  <c r="O11" i="1"/>
  <c r="P11" i="1" l="1"/>
  <c r="P67" i="1"/>
  <c r="P65" i="1"/>
  <c r="P58" i="1"/>
  <c r="P40" i="1"/>
  <c r="P37" i="1"/>
  <c r="P10" i="1"/>
  <c r="P4" i="1"/>
  <c r="P34" i="1"/>
  <c r="P30" i="1"/>
  <c r="P28" i="1"/>
  <c r="P45" i="1"/>
  <c r="P48" i="1"/>
  <c r="P25" i="1"/>
  <c r="P21" i="1"/>
  <c r="P17" i="1"/>
  <c r="P13" i="1"/>
  <c r="P52" i="1"/>
  <c r="P64" i="1"/>
  <c r="P59" i="1"/>
  <c r="P6" i="1"/>
  <c r="P5" i="1"/>
  <c r="P32" i="1"/>
  <c r="P43" i="1"/>
  <c r="P53" i="1"/>
  <c r="P56" i="1"/>
  <c r="P39" i="1"/>
  <c r="P33" i="1"/>
  <c r="P36" i="1"/>
  <c r="P44" i="1"/>
  <c r="P27" i="1"/>
  <c r="P19" i="1"/>
  <c r="P66" i="1"/>
  <c r="P60" i="1"/>
  <c r="P61" i="1"/>
  <c r="P63" i="1"/>
  <c r="P41" i="1"/>
  <c r="P9" i="1"/>
  <c r="P2" i="1"/>
  <c r="P29" i="1"/>
  <c r="P31" i="1"/>
  <c r="P46" i="1"/>
  <c r="P49" i="1"/>
  <c r="P26" i="1"/>
  <c r="P22" i="1"/>
  <c r="P18" i="1"/>
  <c r="P14" i="1"/>
  <c r="P55" i="1"/>
  <c r="P50" i="1"/>
  <c r="P57" i="1"/>
  <c r="P15" i="1"/>
  <c r="P7" i="1"/>
  <c r="P23" i="1"/>
  <c r="P54" i="1"/>
  <c r="P3" i="1"/>
  <c r="P20" i="1"/>
  <c r="P42" i="1"/>
  <c r="P47" i="1"/>
  <c r="P12" i="1"/>
  <c r="P38" i="1"/>
  <c r="P35" i="1"/>
  <c r="P62" i="1"/>
  <c r="P8" i="1"/>
  <c r="P51" i="1"/>
  <c r="P24" i="1"/>
  <c r="P16" i="1"/>
</calcChain>
</file>

<file path=xl/sharedStrings.xml><?xml version="1.0" encoding="utf-8"?>
<sst xmlns="http://schemas.openxmlformats.org/spreadsheetml/2006/main" count="1358" uniqueCount="248">
  <si>
    <t>Date</t>
  </si>
  <si>
    <t>Time</t>
  </si>
  <si>
    <t>cty road 642</t>
  </si>
  <si>
    <t>01:21:19pm</t>
  </si>
  <si>
    <t xml:space="preserve"> </t>
  </si>
  <si>
    <t>Structural plate</t>
  </si>
  <si>
    <t>bridge</t>
  </si>
  <si>
    <t>N</t>
  </si>
  <si>
    <t>Y</t>
  </si>
  <si>
    <t>slightly aggraded</t>
  </si>
  <si>
    <t>Continuous substrate</t>
  </si>
  <si>
    <t>cty road 642 ds 6mile lake</t>
  </si>
  <si>
    <t>02:02:15pm</t>
  </si>
  <si>
    <t>Box</t>
  </si>
  <si>
    <t>Concrete</t>
  </si>
  <si>
    <t>good</t>
  </si>
  <si>
    <t>plunge pool</t>
  </si>
  <si>
    <t>02:28:32pm</t>
  </si>
  <si>
    <t>overwidened</t>
  </si>
  <si>
    <t>No Substrate</t>
  </si>
  <si>
    <t>cty road 451</t>
  </si>
  <si>
    <t>02:50:00pm</t>
  </si>
  <si>
    <t>overwidened, some debris</t>
  </si>
  <si>
    <t>Discont layer sub</t>
  </si>
  <si>
    <t>hwy 92</t>
  </si>
  <si>
    <t>05:17:03pm</t>
  </si>
  <si>
    <t>double box culvert</t>
  </si>
  <si>
    <t>east box aggraded, filled</t>
  </si>
  <si>
    <t>east box aggraded</t>
  </si>
  <si>
    <t>antonelli road</t>
  </si>
  <si>
    <t>03:44:42pm</t>
  </si>
  <si>
    <t>Circular</t>
  </si>
  <si>
    <t>double circular culvert</t>
  </si>
  <si>
    <t>set low, base flow almost fills culverts</t>
  </si>
  <si>
    <t>hwy 5</t>
  </si>
  <si>
    <t>09:50:50am</t>
  </si>
  <si>
    <t>Squashed</t>
  </si>
  <si>
    <t>Annular CMP - STEEL</t>
  </si>
  <si>
    <t>culvert almost full at baseflow; two identical  culverts at this road crossing</t>
  </si>
  <si>
    <t>hwy 37</t>
  </si>
  <si>
    <t>10:48:49am</t>
  </si>
  <si>
    <t>slightly misaligned, double box</t>
  </si>
  <si>
    <t>acting as grade control</t>
  </si>
  <si>
    <t>berg</t>
  </si>
  <si>
    <t>03:04:25pm</t>
  </si>
  <si>
    <t>steep riffle, 1.5 foot drop, not quite perched</t>
  </si>
  <si>
    <t>hyw 73</t>
  </si>
  <si>
    <t>12:15:20pm</t>
  </si>
  <si>
    <t>not found</t>
  </si>
  <si>
    <t>dupont</t>
  </si>
  <si>
    <t>12:37:40pm</t>
  </si>
  <si>
    <t>beaver dam removed recently</t>
  </si>
  <si>
    <t>much debris</t>
  </si>
  <si>
    <t>tamminen</t>
  </si>
  <si>
    <t>01:00:26pm</t>
  </si>
  <si>
    <t>not aligned with stream pattern</t>
  </si>
  <si>
    <t>01:19:00pm</t>
  </si>
  <si>
    <t>wegener rd</t>
  </si>
  <si>
    <t>04:36:37pm</t>
  </si>
  <si>
    <t>heavily aggraded</t>
  </si>
  <si>
    <t>hwy 16</t>
  </si>
  <si>
    <t>01:24:26pm</t>
  </si>
  <si>
    <t>slight debris jam</t>
  </si>
  <si>
    <t>mestek</t>
  </si>
  <si>
    <t>02:15:26pm</t>
  </si>
  <si>
    <t>debris jam potential</t>
  </si>
  <si>
    <t>culvert cut off meander</t>
  </si>
  <si>
    <t>foss</t>
  </si>
  <si>
    <t>02:20:32pm</t>
  </si>
  <si>
    <t>beaver dam causing 3.5 ft drop in ws</t>
  </si>
  <si>
    <t>newton</t>
  </si>
  <si>
    <t>02:42:11pm</t>
  </si>
  <si>
    <t>double box</t>
  </si>
  <si>
    <t>little swan creek</t>
  </si>
  <si>
    <t>county road 444</t>
  </si>
  <si>
    <t>03:08:14pm</t>
  </si>
  <si>
    <t>steep riffle into plunge pool</t>
  </si>
  <si>
    <t>zim road</t>
  </si>
  <si>
    <t>03:28:15pm</t>
  </si>
  <si>
    <t>riffle into plunge pool, aggradation under bridge</t>
  </si>
  <si>
    <t>east swan creek</t>
  </si>
  <si>
    <t>swinnerton</t>
  </si>
  <si>
    <t>09:56:41am</t>
  </si>
  <si>
    <t>bridge riprap causing slight grade control</t>
  </si>
  <si>
    <t>koivu rd</t>
  </si>
  <si>
    <t>10:23:11am</t>
  </si>
  <si>
    <t>Spiral CMP - STEEL</t>
  </si>
  <si>
    <t>triple culvert</t>
  </si>
  <si>
    <t>misaligned with stream</t>
  </si>
  <si>
    <t>10:48:24am</t>
  </si>
  <si>
    <t>Open-bottom arch</t>
  </si>
  <si>
    <t>11:10:23am</t>
  </si>
  <si>
    <t>11:29:32am</t>
  </si>
  <si>
    <t>east 41st street</t>
  </si>
  <si>
    <t>12:26:18pm</t>
  </si>
  <si>
    <t>double circular culvert, one has no flow</t>
  </si>
  <si>
    <t>additional abandoned 4 ft circular culvert</t>
  </si>
  <si>
    <t>plunge pool, perched 2nd culvert</t>
  </si>
  <si>
    <t>county road 57</t>
  </si>
  <si>
    <t>12:30:17pm</t>
  </si>
  <si>
    <t>aggraded</t>
  </si>
  <si>
    <t>water in culverts, no flow in stream</t>
  </si>
  <si>
    <t>12:51:33pm</t>
  </si>
  <si>
    <t>double culvert, one is raised to bankfull</t>
  </si>
  <si>
    <t>ditched</t>
  </si>
  <si>
    <t>water in culvert, no flow in stream</t>
  </si>
  <si>
    <t>01:17:50pm</t>
  </si>
  <si>
    <t>double culvert, one is raised</t>
  </si>
  <si>
    <t>no flow</t>
  </si>
  <si>
    <t>no flow in stream</t>
  </si>
  <si>
    <t>01:51:08pm</t>
  </si>
  <si>
    <t>swinnerton rd</t>
  </si>
  <si>
    <t>02:11:25pm</t>
  </si>
  <si>
    <t>riprap provides grade control</t>
  </si>
  <si>
    <t>dixon rd</t>
  </si>
  <si>
    <t>02:39:05pm</t>
  </si>
  <si>
    <t>bridge, deteriorating condition</t>
  </si>
  <si>
    <t>dupont rd</t>
  </si>
  <si>
    <t>02:55:14pm</t>
  </si>
  <si>
    <t>swan river</t>
  </si>
  <si>
    <t>oja road</t>
  </si>
  <si>
    <t>10:58:18am</t>
  </si>
  <si>
    <t>10:58:56am</t>
  </si>
  <si>
    <t>east swan river</t>
  </si>
  <si>
    <t>county road 442</t>
  </si>
  <si>
    <t>10:34:22am</t>
  </si>
  <si>
    <t>riprap provides grade control, steep riffle</t>
  </si>
  <si>
    <t>11:05:10am</t>
  </si>
  <si>
    <t>11:44:46am</t>
  </si>
  <si>
    <t>12:10:28pm</t>
  </si>
  <si>
    <t>north culvert aggraded</t>
  </si>
  <si>
    <t>hacky road</t>
  </si>
  <si>
    <t>12:28:10pm</t>
  </si>
  <si>
    <t>overwidened, beaver dam recently removed</t>
  </si>
  <si>
    <t>plunge pool, baseflow almost fills culvert</t>
  </si>
  <si>
    <t>west swan river</t>
  </si>
  <si>
    <t>hingeley road</t>
  </si>
  <si>
    <t>01:03:19pm</t>
  </si>
  <si>
    <t>dempsey creek</t>
  </si>
  <si>
    <t>county road 125</t>
  </si>
  <si>
    <t>10:15:19am</t>
  </si>
  <si>
    <t>HDPE</t>
  </si>
  <si>
    <t>hwy 169</t>
  </si>
  <si>
    <t>10:40:29am</t>
  </si>
  <si>
    <t>north half of culvert = riffle, w/ ~2.5' ws drop</t>
  </si>
  <si>
    <t>barber creek</t>
  </si>
  <si>
    <t>county road 642</t>
  </si>
  <si>
    <t>11:16:58am</t>
  </si>
  <si>
    <t>baseflow almost fills culvert</t>
  </si>
  <si>
    <t>county road 92</t>
  </si>
  <si>
    <t>11:37:10am</t>
  </si>
  <si>
    <t>penobscot creek</t>
  </si>
  <si>
    <t>howard street</t>
  </si>
  <si>
    <t>12:15:21pm</t>
  </si>
  <si>
    <t>channelized</t>
  </si>
  <si>
    <t>riffle provides grade control</t>
  </si>
  <si>
    <t>hwy 73</t>
  </si>
  <si>
    <t>01:29:54pm</t>
  </si>
  <si>
    <t>wetland, overwidened</t>
  </si>
  <si>
    <t>01:52:15pm</t>
  </si>
  <si>
    <t>overwidened, several riffles 100' upstream</t>
  </si>
  <si>
    <t>appears to be more incised than us of bridge</t>
  </si>
  <si>
    <t>02:14:22pm</t>
  </si>
  <si>
    <t>03:30:40pm</t>
  </si>
  <si>
    <t>half of bridge filled with sediment</t>
  </si>
  <si>
    <t>03:02:24pm</t>
  </si>
  <si>
    <t>county road 927</t>
  </si>
  <si>
    <t>03:30:55pm</t>
  </si>
  <si>
    <t>03:45:35pm</t>
  </si>
  <si>
    <t>10:50:13am</t>
  </si>
  <si>
    <t>double circular culvert, deteriorating condition</t>
  </si>
  <si>
    <t>bankfull bench obstructs flow in west culvert</t>
  </si>
  <si>
    <t>overwidened, west culvert perched .25'</t>
  </si>
  <si>
    <t>11:26:21am</t>
  </si>
  <si>
    <t>double circular culvert, set at different heights</t>
  </si>
  <si>
    <t>both culverts perched, 1.1' and 2.5'</t>
  </si>
  <si>
    <t>11:57:26am</t>
  </si>
  <si>
    <t>stuart road</t>
  </si>
  <si>
    <t>12:41:13pm</t>
  </si>
  <si>
    <t>cut off meander</t>
  </si>
  <si>
    <t>01:02:31pm</t>
  </si>
  <si>
    <t>flooded, possible beaver dam ds</t>
  </si>
  <si>
    <t>01:48:37pm</t>
  </si>
  <si>
    <t>north culvert inlet aggraded</t>
  </si>
  <si>
    <t>north culvert outlet aggraded</t>
  </si>
  <si>
    <t>county road 230</t>
  </si>
  <si>
    <t>02:27:59pm</t>
  </si>
  <si>
    <t>11:32:49am</t>
  </si>
  <si>
    <t>aggraded large cobbles</t>
  </si>
  <si>
    <t>12:26:47pm</t>
  </si>
  <si>
    <t>woody debris caught in trashrack</t>
  </si>
  <si>
    <t>beaver dam 60' us, 3.5' drop in ws</t>
  </si>
  <si>
    <t>plunge pool, overwidened</t>
  </si>
  <si>
    <t>biosolids dump road</t>
  </si>
  <si>
    <t>county road 642/ bike trail</t>
  </si>
  <si>
    <t>10:35:33am</t>
  </si>
  <si>
    <t>11:49:59am</t>
  </si>
  <si>
    <t>12:02:47pm</t>
  </si>
  <si>
    <t>12:27:51pm</t>
  </si>
  <si>
    <t>double circular, set very low</t>
  </si>
  <si>
    <t>double circular</t>
  </si>
  <si>
    <t>immediately ds of railroad culverts</t>
  </si>
  <si>
    <t>beaver dam immediately us</t>
  </si>
  <si>
    <t>beaver dam ds 75'</t>
  </si>
  <si>
    <t>county road 624 culvert immediately ds</t>
  </si>
  <si>
    <t>west swan river - unnamed trib</t>
  </si>
  <si>
    <t>barber creek - unnamed trib</t>
  </si>
  <si>
    <t>east swan river - unnamed trib</t>
  </si>
  <si>
    <t>Stream Name</t>
  </si>
  <si>
    <t>Road Name</t>
  </si>
  <si>
    <t>Culvert Type</t>
  </si>
  <si>
    <t>Culvert Material</t>
  </si>
  <si>
    <t>Culvert Width</t>
  </si>
  <si>
    <t>Culvert Height</t>
  </si>
  <si>
    <t>Culvert Length</t>
  </si>
  <si>
    <t>Culvert Rustline</t>
  </si>
  <si>
    <t>Culvert Comments</t>
  </si>
  <si>
    <t>Inlet Projecting?</t>
  </si>
  <si>
    <t>Inlet Mitered?</t>
  </si>
  <si>
    <t>Inlet Wingwall?</t>
  </si>
  <si>
    <t>Inlet Headwall?</t>
  </si>
  <si>
    <t>Inlet Apron?</t>
  </si>
  <si>
    <t>Inlet Trashrack?</t>
  </si>
  <si>
    <t>Inlet Condition</t>
  </si>
  <si>
    <t>Outlet Condition</t>
  </si>
  <si>
    <t>Outlet Perch Height</t>
  </si>
  <si>
    <t>Road Fill Height</t>
  </si>
  <si>
    <t>Culvert Bed Retention</t>
  </si>
  <si>
    <t>Bankfull to WS</t>
  </si>
  <si>
    <t>Bankfull Width 1</t>
  </si>
  <si>
    <t>Bankfull Width 2</t>
  </si>
  <si>
    <t>Acting Culvert Width</t>
  </si>
  <si>
    <t>Average Bankfull</t>
  </si>
  <si>
    <t>east swan creek - north</t>
  </si>
  <si>
    <t>east swan creek - south</t>
  </si>
  <si>
    <t>Bridge</t>
  </si>
  <si>
    <t>swan river - unnamed trib</t>
  </si>
  <si>
    <t>Easting</t>
  </si>
  <si>
    <t>Northing</t>
  </si>
  <si>
    <t>Wshed_Loc</t>
  </si>
  <si>
    <t>Flood Prone</t>
  </si>
  <si>
    <t>BKF/Culv W</t>
  </si>
  <si>
    <t>Drainage Area (miles²)</t>
  </si>
  <si>
    <t>Outlet Projecting?</t>
  </si>
  <si>
    <t>Outlet Wingwall?</t>
  </si>
  <si>
    <t>Outlet Headwall?</t>
  </si>
  <si>
    <t>Outlet Apron?</t>
  </si>
  <si>
    <t>Outlet Mitered?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</si>
</sst>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Fill="1" applyBorder="1" applyAlignment="1">
      <alignment horizontal="center"/>
    </xf>
    <xf numFmtId="0" fontId="16" fillId="0" borderId="0" xfId="0" applyFont="1" applyFill="1"/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/>
    <xf numFmtId="22" fontId="16" fillId="0" borderId="10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/>
    </xf>
    <xf numFmtId="164" fontId="16" fillId="0" borderId="10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Normal="100" workbookViewId="0">
      <pane ySplit="1" topLeftCell="A14" activePane="bottomLeft" state="frozen"/>
      <selection pane="bottomLeft" activeCell="F16" sqref="F16"/>
    </sheetView>
  </sheetViews>
  <sheetFormatPr defaultRowHeight="14.4" x14ac:dyDescent="0.3"/>
  <cols>
    <col min="1" max="1" width="29" bestFit="1" customWidth="1"/>
    <col min="2" max="2" width="11" style="1" bestFit="1" customWidth="1"/>
    <col min="3" max="3" width="24.44140625" bestFit="1" customWidth="1"/>
    <col min="4" max="4" width="7.33203125" style="1" bestFit="1" customWidth="1"/>
    <col min="5" max="5" width="8.88671875" style="1" bestFit="1" customWidth="1"/>
    <col min="6" max="6" width="11.6640625" style="1" bestFit="1" customWidth="1"/>
    <col min="7" max="7" width="14.88671875" style="1" customWidth="1"/>
    <col min="8" max="8" width="11" style="1" customWidth="1"/>
    <col min="9" max="9" width="17.5546875" style="2" bestFit="1" customWidth="1"/>
    <col min="10" max="10" width="19.33203125" customWidth="1"/>
    <col min="11" max="11" width="13.44140625" style="1" bestFit="1" customWidth="1"/>
    <col min="12" max="12" width="19.5546875" style="1" bestFit="1" customWidth="1"/>
    <col min="13" max="14" width="15.6640625" style="1" bestFit="1" customWidth="1"/>
    <col min="15" max="15" width="16.109375" style="1" bestFit="1" customWidth="1"/>
    <col min="16" max="16" width="11.33203125" style="1" bestFit="1" customWidth="1"/>
    <col min="17" max="17" width="13.88671875" style="1" bestFit="1" customWidth="1"/>
    <col min="18" max="18" width="14" style="1" bestFit="1" customWidth="1"/>
    <col min="19" max="19" width="68" bestFit="1" customWidth="1"/>
    <col min="20" max="20" width="15.6640625" style="1" customWidth="1"/>
    <col min="21" max="21" width="13.88671875" style="1" customWidth="1"/>
    <col min="22" max="23" width="15" style="1" customWidth="1"/>
    <col min="24" max="24" width="12" style="1" customWidth="1"/>
    <col min="25" max="25" width="15" style="1" customWidth="1"/>
    <col min="26" max="26" width="41.5546875" bestFit="1" customWidth="1"/>
    <col min="27" max="27" width="15.6640625" style="1" customWidth="1"/>
    <col min="28" max="28" width="13.88671875" style="1" customWidth="1"/>
    <col min="29" max="30" width="15" style="1" customWidth="1"/>
    <col min="31" max="31" width="12" style="1" customWidth="1"/>
    <col min="32" max="32" width="44.88671875" bestFit="1" customWidth="1"/>
    <col min="33" max="33" width="18.6640625" style="1" bestFit="1" customWidth="1"/>
    <col min="34" max="34" width="15" style="1" bestFit="1" customWidth="1"/>
    <col min="35" max="35" width="20.88671875" bestFit="1" customWidth="1"/>
    <col min="36" max="36" width="14" style="1" bestFit="1" customWidth="1"/>
    <col min="37" max="37" width="15.33203125" style="1" bestFit="1" customWidth="1"/>
    <col min="38" max="38" width="22.5546875" style="7" bestFit="1" customWidth="1"/>
  </cols>
  <sheetData>
    <row r="1" spans="1:38" x14ac:dyDescent="0.3">
      <c r="A1" s="5" t="s">
        <v>208</v>
      </c>
      <c r="B1" s="3" t="s">
        <v>239</v>
      </c>
      <c r="C1" s="5" t="s">
        <v>209</v>
      </c>
      <c r="D1" s="3" t="s">
        <v>237</v>
      </c>
      <c r="E1" s="3" t="s">
        <v>238</v>
      </c>
      <c r="F1" s="3" t="s">
        <v>240</v>
      </c>
      <c r="G1" s="3" t="s">
        <v>0</v>
      </c>
      <c r="H1" s="3" t="s">
        <v>1</v>
      </c>
      <c r="I1" s="6" t="s">
        <v>210</v>
      </c>
      <c r="J1" s="5" t="s">
        <v>211</v>
      </c>
      <c r="K1" s="3" t="s">
        <v>212</v>
      </c>
      <c r="L1" s="3" t="s">
        <v>231</v>
      </c>
      <c r="M1" s="3" t="s">
        <v>229</v>
      </c>
      <c r="N1" s="3" t="s">
        <v>230</v>
      </c>
      <c r="O1" s="3" t="s">
        <v>232</v>
      </c>
      <c r="P1" s="3" t="s">
        <v>241</v>
      </c>
      <c r="Q1" s="3" t="s">
        <v>213</v>
      </c>
      <c r="R1" s="3" t="s">
        <v>214</v>
      </c>
      <c r="S1" s="5" t="s">
        <v>216</v>
      </c>
      <c r="T1" s="3" t="s">
        <v>217</v>
      </c>
      <c r="U1" s="3" t="s">
        <v>218</v>
      </c>
      <c r="V1" s="3" t="s">
        <v>219</v>
      </c>
      <c r="W1" s="3" t="s">
        <v>220</v>
      </c>
      <c r="X1" s="3" t="s">
        <v>221</v>
      </c>
      <c r="Y1" s="3" t="s">
        <v>222</v>
      </c>
      <c r="Z1" s="5" t="s">
        <v>223</v>
      </c>
      <c r="AA1" s="3" t="s">
        <v>243</v>
      </c>
      <c r="AB1" s="3" t="s">
        <v>247</v>
      </c>
      <c r="AC1" s="3" t="s">
        <v>244</v>
      </c>
      <c r="AD1" s="3" t="s">
        <v>245</v>
      </c>
      <c r="AE1" s="3" t="s">
        <v>246</v>
      </c>
      <c r="AF1" s="5" t="s">
        <v>224</v>
      </c>
      <c r="AG1" s="3" t="s">
        <v>225</v>
      </c>
      <c r="AH1" s="3" t="s">
        <v>226</v>
      </c>
      <c r="AI1" s="5" t="s">
        <v>227</v>
      </c>
      <c r="AJ1" s="3" t="s">
        <v>228</v>
      </c>
      <c r="AK1" s="3" t="s">
        <v>215</v>
      </c>
      <c r="AL1" s="8" t="s">
        <v>242</v>
      </c>
    </row>
    <row r="2" spans="1:38" s="4" customFormat="1" x14ac:dyDescent="0.3">
      <c r="A2" s="10" t="s">
        <v>145</v>
      </c>
      <c r="B2" s="9">
        <v>615</v>
      </c>
      <c r="C2" s="10" t="s">
        <v>146</v>
      </c>
      <c r="D2" s="9">
        <v>511292</v>
      </c>
      <c r="E2" s="9">
        <v>5255513</v>
      </c>
      <c r="F2" s="9">
        <v>350</v>
      </c>
      <c r="G2" s="11">
        <v>41226</v>
      </c>
      <c r="H2" s="9" t="s">
        <v>147</v>
      </c>
      <c r="I2" s="12" t="s">
        <v>90</v>
      </c>
      <c r="J2" s="10" t="s">
        <v>14</v>
      </c>
      <c r="K2" s="9">
        <v>10</v>
      </c>
      <c r="L2" s="9">
        <v>10</v>
      </c>
      <c r="M2" s="9">
        <v>11</v>
      </c>
      <c r="N2" s="9">
        <v>9</v>
      </c>
      <c r="O2" s="9">
        <f t="shared" ref="O2:O33" si="0">AVERAGE(M2:N2)</f>
        <v>10</v>
      </c>
      <c r="P2" s="13">
        <f t="shared" ref="P2:P33" si="1">O2/L2</f>
        <v>1</v>
      </c>
      <c r="Q2" s="9">
        <v>6</v>
      </c>
      <c r="R2" s="9">
        <v>30</v>
      </c>
      <c r="S2" s="10" t="s">
        <v>148</v>
      </c>
      <c r="T2" s="9" t="s">
        <v>7</v>
      </c>
      <c r="U2" s="9" t="s">
        <v>7</v>
      </c>
      <c r="V2" s="9" t="s">
        <v>7</v>
      </c>
      <c r="W2" s="9" t="s">
        <v>8</v>
      </c>
      <c r="X2" s="9" t="s">
        <v>8</v>
      </c>
      <c r="Y2" s="9" t="s">
        <v>7</v>
      </c>
      <c r="Z2" s="10" t="s">
        <v>4</v>
      </c>
      <c r="AA2" s="9" t="s">
        <v>7</v>
      </c>
      <c r="AB2" s="9" t="s">
        <v>7</v>
      </c>
      <c r="AC2" s="9" t="s">
        <v>7</v>
      </c>
      <c r="AD2" s="9" t="s">
        <v>8</v>
      </c>
      <c r="AE2" s="9" t="s">
        <v>7</v>
      </c>
      <c r="AF2" s="10" t="s">
        <v>4</v>
      </c>
      <c r="AG2" s="9">
        <v>0</v>
      </c>
      <c r="AH2" s="9">
        <v>1.5</v>
      </c>
      <c r="AI2" s="10" t="s">
        <v>10</v>
      </c>
      <c r="AJ2" s="9">
        <v>0.5</v>
      </c>
      <c r="AK2" s="9">
        <v>0</v>
      </c>
      <c r="AL2" s="14">
        <v>8.5399999999999991</v>
      </c>
    </row>
    <row r="3" spans="1:38" s="4" customFormat="1" x14ac:dyDescent="0.3">
      <c r="A3" s="10" t="s">
        <v>145</v>
      </c>
      <c r="B3" s="9">
        <v>625</v>
      </c>
      <c r="C3" s="10" t="s">
        <v>149</v>
      </c>
      <c r="D3" s="9">
        <v>511202</v>
      </c>
      <c r="E3" s="9">
        <v>5253805</v>
      </c>
      <c r="F3" s="9">
        <v>215</v>
      </c>
      <c r="G3" s="11">
        <v>41226</v>
      </c>
      <c r="H3" s="9" t="s">
        <v>150</v>
      </c>
      <c r="I3" s="12" t="s">
        <v>31</v>
      </c>
      <c r="J3" s="10" t="s">
        <v>37</v>
      </c>
      <c r="K3" s="9">
        <v>12</v>
      </c>
      <c r="L3" s="9">
        <v>12</v>
      </c>
      <c r="M3" s="9">
        <v>16</v>
      </c>
      <c r="N3" s="9">
        <v>14</v>
      </c>
      <c r="O3" s="9">
        <f t="shared" si="0"/>
        <v>15</v>
      </c>
      <c r="P3" s="13">
        <f t="shared" si="1"/>
        <v>1.25</v>
      </c>
      <c r="Q3" s="9">
        <v>12</v>
      </c>
      <c r="R3" s="9">
        <v>120</v>
      </c>
      <c r="S3" s="10" t="s">
        <v>4</v>
      </c>
      <c r="T3" s="9" t="s">
        <v>8</v>
      </c>
      <c r="U3" s="9" t="s">
        <v>7</v>
      </c>
      <c r="V3" s="9" t="s">
        <v>7</v>
      </c>
      <c r="W3" s="9" t="s">
        <v>7</v>
      </c>
      <c r="X3" s="9" t="s">
        <v>7</v>
      </c>
      <c r="Y3" s="9" t="s">
        <v>7</v>
      </c>
      <c r="Z3" s="10" t="s">
        <v>18</v>
      </c>
      <c r="AA3" s="9" t="s">
        <v>8</v>
      </c>
      <c r="AB3" s="9" t="s">
        <v>7</v>
      </c>
      <c r="AC3" s="9" t="s">
        <v>7</v>
      </c>
      <c r="AD3" s="9" t="s">
        <v>7</v>
      </c>
      <c r="AE3" s="9" t="s">
        <v>7</v>
      </c>
      <c r="AF3" s="10" t="s">
        <v>16</v>
      </c>
      <c r="AG3" s="9">
        <v>0</v>
      </c>
      <c r="AH3" s="9">
        <v>10</v>
      </c>
      <c r="AI3" s="10" t="s">
        <v>19</v>
      </c>
      <c r="AJ3" s="9">
        <v>1.2</v>
      </c>
      <c r="AK3" s="9">
        <v>1.8</v>
      </c>
      <c r="AL3" s="14">
        <v>18.399999999999999</v>
      </c>
    </row>
    <row r="4" spans="1:38" s="4" customFormat="1" x14ac:dyDescent="0.3">
      <c r="A4" s="10" t="s">
        <v>145</v>
      </c>
      <c r="B4" s="9">
        <v>640</v>
      </c>
      <c r="C4" s="10" t="s">
        <v>117</v>
      </c>
      <c r="D4" s="9">
        <v>511105</v>
      </c>
      <c r="E4" s="9">
        <v>5251419</v>
      </c>
      <c r="F4" s="9">
        <v>350</v>
      </c>
      <c r="G4" s="11">
        <v>41221</v>
      </c>
      <c r="H4" s="9" t="s">
        <v>118</v>
      </c>
      <c r="I4" s="12" t="s">
        <v>90</v>
      </c>
      <c r="J4" s="10" t="s">
        <v>37</v>
      </c>
      <c r="K4" s="9">
        <v>24</v>
      </c>
      <c r="L4" s="9">
        <v>25</v>
      </c>
      <c r="M4" s="9">
        <v>12</v>
      </c>
      <c r="N4" s="9"/>
      <c r="O4" s="9">
        <f t="shared" si="0"/>
        <v>12</v>
      </c>
      <c r="P4" s="13">
        <f t="shared" si="1"/>
        <v>0.48</v>
      </c>
      <c r="Q4" s="9">
        <v>15</v>
      </c>
      <c r="R4" s="9">
        <v>60</v>
      </c>
      <c r="S4" s="10" t="s">
        <v>4</v>
      </c>
      <c r="T4" s="9" t="s">
        <v>7</v>
      </c>
      <c r="U4" s="9" t="s">
        <v>8</v>
      </c>
      <c r="V4" s="9" t="s">
        <v>7</v>
      </c>
      <c r="W4" s="9" t="s">
        <v>7</v>
      </c>
      <c r="X4" s="9" t="s">
        <v>7</v>
      </c>
      <c r="Y4" s="9" t="s">
        <v>7</v>
      </c>
      <c r="Z4" s="10" t="s">
        <v>18</v>
      </c>
      <c r="AA4" s="9" t="s">
        <v>8</v>
      </c>
      <c r="AB4" s="9" t="s">
        <v>8</v>
      </c>
      <c r="AC4" s="9" t="s">
        <v>7</v>
      </c>
      <c r="AD4" s="9" t="s">
        <v>7</v>
      </c>
      <c r="AE4" s="9" t="s">
        <v>7</v>
      </c>
      <c r="AF4" s="10" t="s">
        <v>18</v>
      </c>
      <c r="AG4" s="9">
        <v>0</v>
      </c>
      <c r="AH4" s="9">
        <v>5</v>
      </c>
      <c r="AI4" s="10" t="s">
        <v>10</v>
      </c>
      <c r="AJ4" s="9">
        <v>1.5</v>
      </c>
      <c r="AK4" s="9">
        <v>3</v>
      </c>
      <c r="AL4" s="14">
        <v>20.8</v>
      </c>
    </row>
    <row r="5" spans="1:38" s="4" customFormat="1" x14ac:dyDescent="0.3">
      <c r="A5" s="10" t="s">
        <v>145</v>
      </c>
      <c r="B5" s="9">
        <v>650</v>
      </c>
      <c r="C5" s="10" t="s">
        <v>114</v>
      </c>
      <c r="D5" s="9">
        <v>510736</v>
      </c>
      <c r="E5" s="9">
        <v>5249441</v>
      </c>
      <c r="F5" s="9">
        <v>460</v>
      </c>
      <c r="G5" s="11">
        <v>41221</v>
      </c>
      <c r="H5" s="9" t="s">
        <v>115</v>
      </c>
      <c r="I5" s="12" t="s">
        <v>13</v>
      </c>
      <c r="J5" s="10" t="s">
        <v>14</v>
      </c>
      <c r="K5" s="9">
        <v>24</v>
      </c>
      <c r="L5" s="9">
        <v>25</v>
      </c>
      <c r="M5" s="9">
        <v>20</v>
      </c>
      <c r="N5" s="9"/>
      <c r="O5" s="9">
        <f t="shared" si="0"/>
        <v>20</v>
      </c>
      <c r="P5" s="13">
        <f t="shared" si="1"/>
        <v>0.8</v>
      </c>
      <c r="Q5" s="9">
        <v>6</v>
      </c>
      <c r="R5" s="9">
        <v>22</v>
      </c>
      <c r="S5" s="10" t="s">
        <v>116</v>
      </c>
      <c r="T5" s="9" t="s">
        <v>7</v>
      </c>
      <c r="U5" s="9" t="s">
        <v>8</v>
      </c>
      <c r="V5" s="9" t="s">
        <v>8</v>
      </c>
      <c r="W5" s="9" t="s">
        <v>8</v>
      </c>
      <c r="X5" s="9" t="s">
        <v>7</v>
      </c>
      <c r="Y5" s="9" t="s">
        <v>7</v>
      </c>
      <c r="Z5" s="10" t="s">
        <v>18</v>
      </c>
      <c r="AA5" s="9" t="s">
        <v>7</v>
      </c>
      <c r="AB5" s="9" t="s">
        <v>8</v>
      </c>
      <c r="AC5" s="9" t="s">
        <v>8</v>
      </c>
      <c r="AD5" s="9" t="s">
        <v>8</v>
      </c>
      <c r="AE5" s="9" t="s">
        <v>7</v>
      </c>
      <c r="AF5" s="10" t="s">
        <v>113</v>
      </c>
      <c r="AG5" s="9">
        <v>0</v>
      </c>
      <c r="AH5" s="9">
        <v>0</v>
      </c>
      <c r="AI5" s="10" t="s">
        <v>10</v>
      </c>
      <c r="AJ5" s="9">
        <v>0</v>
      </c>
      <c r="AK5" s="9">
        <v>2.7</v>
      </c>
      <c r="AL5" s="14">
        <v>22.2</v>
      </c>
    </row>
    <row r="6" spans="1:38" s="4" customFormat="1" x14ac:dyDescent="0.3">
      <c r="A6" s="10" t="s">
        <v>145</v>
      </c>
      <c r="B6" s="9">
        <v>655</v>
      </c>
      <c r="C6" s="10" t="s">
        <v>39</v>
      </c>
      <c r="D6" s="9">
        <v>510549</v>
      </c>
      <c r="E6" s="9">
        <v>5249051</v>
      </c>
      <c r="F6" s="9">
        <v>275</v>
      </c>
      <c r="G6" s="11">
        <v>41234</v>
      </c>
      <c r="H6" s="9" t="s">
        <v>198</v>
      </c>
      <c r="I6" s="12" t="s">
        <v>13</v>
      </c>
      <c r="J6" s="10" t="s">
        <v>14</v>
      </c>
      <c r="K6" s="9">
        <v>12</v>
      </c>
      <c r="L6" s="9">
        <v>24</v>
      </c>
      <c r="M6" s="9">
        <v>15</v>
      </c>
      <c r="N6" s="9"/>
      <c r="O6" s="9">
        <f t="shared" si="0"/>
        <v>15</v>
      </c>
      <c r="P6" s="13">
        <f t="shared" si="1"/>
        <v>0.625</v>
      </c>
      <c r="Q6" s="9">
        <v>8</v>
      </c>
      <c r="R6" s="9">
        <v>46</v>
      </c>
      <c r="S6" s="10" t="s">
        <v>26</v>
      </c>
      <c r="T6" s="9" t="s">
        <v>7</v>
      </c>
      <c r="U6" s="9" t="s">
        <v>8</v>
      </c>
      <c r="V6" s="9" t="s">
        <v>8</v>
      </c>
      <c r="W6" s="9" t="s">
        <v>8</v>
      </c>
      <c r="X6" s="9" t="s">
        <v>7</v>
      </c>
      <c r="Y6" s="9" t="s">
        <v>7</v>
      </c>
      <c r="Z6" s="10" t="s">
        <v>18</v>
      </c>
      <c r="AA6" s="9" t="s">
        <v>7</v>
      </c>
      <c r="AB6" s="9" t="s">
        <v>8</v>
      </c>
      <c r="AC6" s="9" t="s">
        <v>8</v>
      </c>
      <c r="AD6" s="9" t="s">
        <v>8</v>
      </c>
      <c r="AE6" s="9" t="s">
        <v>7</v>
      </c>
      <c r="AF6" s="10" t="s">
        <v>4</v>
      </c>
      <c r="AG6" s="9">
        <v>0</v>
      </c>
      <c r="AH6" s="9">
        <v>2</v>
      </c>
      <c r="AI6" s="10" t="s">
        <v>10</v>
      </c>
      <c r="AJ6" s="9">
        <v>1.8</v>
      </c>
      <c r="AK6" s="9">
        <v>1.6</v>
      </c>
      <c r="AL6" s="14">
        <v>22.3</v>
      </c>
    </row>
    <row r="7" spans="1:38" s="4" customFormat="1" x14ac:dyDescent="0.3">
      <c r="A7" s="10" t="s">
        <v>145</v>
      </c>
      <c r="B7" s="9">
        <v>680</v>
      </c>
      <c r="C7" s="10" t="s">
        <v>60</v>
      </c>
      <c r="D7" s="9">
        <v>510420</v>
      </c>
      <c r="E7" s="9">
        <v>5246481</v>
      </c>
      <c r="F7" s="9">
        <v>370</v>
      </c>
      <c r="G7" s="11">
        <v>41221</v>
      </c>
      <c r="H7" s="9" t="s">
        <v>110</v>
      </c>
      <c r="I7" s="12" t="s">
        <v>13</v>
      </c>
      <c r="J7" s="10" t="s">
        <v>14</v>
      </c>
      <c r="K7" s="9">
        <v>29</v>
      </c>
      <c r="L7" s="9">
        <v>29</v>
      </c>
      <c r="M7" s="9">
        <v>24</v>
      </c>
      <c r="N7" s="9"/>
      <c r="O7" s="9">
        <f t="shared" si="0"/>
        <v>24</v>
      </c>
      <c r="P7" s="13">
        <f t="shared" si="1"/>
        <v>0.82758620689655171</v>
      </c>
      <c r="Q7" s="9">
        <v>10</v>
      </c>
      <c r="R7" s="9">
        <v>30</v>
      </c>
      <c r="S7" s="10" t="s">
        <v>6</v>
      </c>
      <c r="T7" s="9" t="s">
        <v>7</v>
      </c>
      <c r="U7" s="9" t="s">
        <v>8</v>
      </c>
      <c r="V7" s="9" t="s">
        <v>8</v>
      </c>
      <c r="W7" s="9" t="s">
        <v>8</v>
      </c>
      <c r="X7" s="9" t="s">
        <v>7</v>
      </c>
      <c r="Y7" s="9" t="s">
        <v>7</v>
      </c>
      <c r="Z7" s="10" t="s">
        <v>4</v>
      </c>
      <c r="AA7" s="9" t="s">
        <v>7</v>
      </c>
      <c r="AB7" s="9" t="s">
        <v>8</v>
      </c>
      <c r="AC7" s="9" t="s">
        <v>8</v>
      </c>
      <c r="AD7" s="9" t="s">
        <v>8</v>
      </c>
      <c r="AE7" s="9" t="s">
        <v>7</v>
      </c>
      <c r="AF7" s="10" t="s">
        <v>4</v>
      </c>
      <c r="AG7" s="9">
        <v>0</v>
      </c>
      <c r="AH7" s="9">
        <v>0</v>
      </c>
      <c r="AI7" s="10" t="s">
        <v>10</v>
      </c>
      <c r="AJ7" s="9">
        <v>2.2000000000000002</v>
      </c>
      <c r="AK7" s="9">
        <v>0</v>
      </c>
      <c r="AL7" s="14">
        <v>45</v>
      </c>
    </row>
    <row r="8" spans="1:38" s="4" customFormat="1" x14ac:dyDescent="0.3">
      <c r="A8" s="10" t="s">
        <v>145</v>
      </c>
      <c r="B8" s="9">
        <v>685</v>
      </c>
      <c r="C8" s="10" t="s">
        <v>111</v>
      </c>
      <c r="D8" s="9">
        <v>511143</v>
      </c>
      <c r="E8" s="9">
        <v>5245902</v>
      </c>
      <c r="F8" s="9">
        <v>290</v>
      </c>
      <c r="G8" s="11">
        <v>41221</v>
      </c>
      <c r="H8" s="9" t="s">
        <v>112</v>
      </c>
      <c r="I8" s="12" t="s">
        <v>13</v>
      </c>
      <c r="J8" s="10" t="s">
        <v>14</v>
      </c>
      <c r="K8" s="9">
        <v>10</v>
      </c>
      <c r="L8" s="9">
        <v>20</v>
      </c>
      <c r="M8" s="9">
        <v>21</v>
      </c>
      <c r="N8" s="9"/>
      <c r="O8" s="9">
        <f t="shared" si="0"/>
        <v>21</v>
      </c>
      <c r="P8" s="13">
        <f t="shared" si="1"/>
        <v>1.05</v>
      </c>
      <c r="Q8" s="9">
        <v>10</v>
      </c>
      <c r="R8" s="9">
        <v>60</v>
      </c>
      <c r="S8" s="10" t="s">
        <v>26</v>
      </c>
      <c r="T8" s="9" t="s">
        <v>7</v>
      </c>
      <c r="U8" s="9" t="s">
        <v>8</v>
      </c>
      <c r="V8" s="9" t="s">
        <v>8</v>
      </c>
      <c r="W8" s="9" t="s">
        <v>8</v>
      </c>
      <c r="X8" s="9" t="s">
        <v>7</v>
      </c>
      <c r="Y8" s="9" t="s">
        <v>7</v>
      </c>
      <c r="Z8" s="10" t="s">
        <v>113</v>
      </c>
      <c r="AA8" s="9" t="s">
        <v>7</v>
      </c>
      <c r="AB8" s="9" t="s">
        <v>8</v>
      </c>
      <c r="AC8" s="9" t="s">
        <v>8</v>
      </c>
      <c r="AD8" s="9" t="s">
        <v>8</v>
      </c>
      <c r="AE8" s="9" t="s">
        <v>7</v>
      </c>
      <c r="AF8" s="10" t="s">
        <v>4</v>
      </c>
      <c r="AG8" s="9">
        <v>0</v>
      </c>
      <c r="AH8" s="9">
        <v>1</v>
      </c>
      <c r="AI8" s="10" t="s">
        <v>23</v>
      </c>
      <c r="AJ8" s="9">
        <v>3</v>
      </c>
      <c r="AK8" s="9">
        <v>1.3</v>
      </c>
      <c r="AL8" s="14">
        <v>46.6</v>
      </c>
    </row>
    <row r="9" spans="1:38" s="4" customFormat="1" x14ac:dyDescent="0.3">
      <c r="A9" s="10" t="s">
        <v>206</v>
      </c>
      <c r="B9" s="9">
        <v>649</v>
      </c>
      <c r="C9" s="10" t="s">
        <v>194</v>
      </c>
      <c r="D9" s="9">
        <v>510206</v>
      </c>
      <c r="E9" s="9">
        <v>5255507</v>
      </c>
      <c r="F9" s="9">
        <v>250</v>
      </c>
      <c r="G9" s="11">
        <v>41234</v>
      </c>
      <c r="H9" s="9" t="s">
        <v>197</v>
      </c>
      <c r="I9" s="12" t="s">
        <v>31</v>
      </c>
      <c r="J9" s="10" t="s">
        <v>14</v>
      </c>
      <c r="K9" s="9">
        <v>4</v>
      </c>
      <c r="L9" s="9">
        <v>8</v>
      </c>
      <c r="M9" s="9">
        <v>8</v>
      </c>
      <c r="N9" s="9"/>
      <c r="O9" s="9">
        <f t="shared" si="0"/>
        <v>8</v>
      </c>
      <c r="P9" s="13">
        <f t="shared" si="1"/>
        <v>1</v>
      </c>
      <c r="Q9" s="9">
        <v>4</v>
      </c>
      <c r="R9" s="9">
        <v>100</v>
      </c>
      <c r="S9" s="10" t="s">
        <v>200</v>
      </c>
      <c r="T9" s="9" t="s">
        <v>8</v>
      </c>
      <c r="U9" s="9" t="s">
        <v>7</v>
      </c>
      <c r="V9" s="9" t="s">
        <v>7</v>
      </c>
      <c r="W9" s="9" t="s">
        <v>7</v>
      </c>
      <c r="X9" s="9" t="s">
        <v>7</v>
      </c>
      <c r="Y9" s="9" t="s">
        <v>7</v>
      </c>
      <c r="Z9" s="10" t="s">
        <v>202</v>
      </c>
      <c r="AA9" s="9" t="s">
        <v>8</v>
      </c>
      <c r="AB9" s="9" t="s">
        <v>7</v>
      </c>
      <c r="AC9" s="9" t="s">
        <v>7</v>
      </c>
      <c r="AD9" s="9" t="s">
        <v>7</v>
      </c>
      <c r="AE9" s="9" t="s">
        <v>7</v>
      </c>
      <c r="AF9" s="10" t="s">
        <v>204</v>
      </c>
      <c r="AG9" s="9">
        <v>0</v>
      </c>
      <c r="AH9" s="9">
        <v>20</v>
      </c>
      <c r="AI9" s="10" t="s">
        <v>10</v>
      </c>
      <c r="AJ9" s="9">
        <v>0.5</v>
      </c>
      <c r="AK9" s="9">
        <v>0</v>
      </c>
      <c r="AL9" s="14">
        <v>7.14</v>
      </c>
    </row>
    <row r="10" spans="1:38" s="4" customFormat="1" x14ac:dyDescent="0.3">
      <c r="A10" s="10" t="s">
        <v>206</v>
      </c>
      <c r="B10" s="9">
        <v>650</v>
      </c>
      <c r="C10" s="10" t="s">
        <v>146</v>
      </c>
      <c r="D10" s="9">
        <v>510215</v>
      </c>
      <c r="E10" s="9">
        <v>5255486</v>
      </c>
      <c r="F10" s="9">
        <v>150</v>
      </c>
      <c r="G10" s="11">
        <v>41234</v>
      </c>
      <c r="H10" s="9" t="s">
        <v>196</v>
      </c>
      <c r="I10" s="12" t="s">
        <v>31</v>
      </c>
      <c r="J10" s="10" t="s">
        <v>37</v>
      </c>
      <c r="K10" s="9">
        <v>4</v>
      </c>
      <c r="L10" s="9">
        <v>8</v>
      </c>
      <c r="M10" s="9">
        <v>10</v>
      </c>
      <c r="N10" s="9">
        <v>8</v>
      </c>
      <c r="O10" s="9">
        <f t="shared" si="0"/>
        <v>9</v>
      </c>
      <c r="P10" s="13">
        <f t="shared" si="1"/>
        <v>1.125</v>
      </c>
      <c r="Q10" s="9">
        <v>4</v>
      </c>
      <c r="R10" s="9">
        <v>40</v>
      </c>
      <c r="S10" s="10" t="s">
        <v>200</v>
      </c>
      <c r="T10" s="9" t="s">
        <v>8</v>
      </c>
      <c r="U10" s="9" t="s">
        <v>7</v>
      </c>
      <c r="V10" s="9" t="s">
        <v>7</v>
      </c>
      <c r="W10" s="9" t="s">
        <v>7</v>
      </c>
      <c r="X10" s="9" t="s">
        <v>7</v>
      </c>
      <c r="Y10" s="9" t="s">
        <v>7</v>
      </c>
      <c r="Z10" s="10" t="s">
        <v>201</v>
      </c>
      <c r="AA10" s="9" t="s">
        <v>8</v>
      </c>
      <c r="AB10" s="9" t="s">
        <v>7</v>
      </c>
      <c r="AC10" s="9" t="s">
        <v>7</v>
      </c>
      <c r="AD10" s="9" t="s">
        <v>7</v>
      </c>
      <c r="AE10" s="9" t="s">
        <v>7</v>
      </c>
      <c r="AF10" s="10" t="s">
        <v>16</v>
      </c>
      <c r="AG10" s="9">
        <v>0</v>
      </c>
      <c r="AH10" s="9">
        <v>4</v>
      </c>
      <c r="AI10" s="10" t="s">
        <v>10</v>
      </c>
      <c r="AJ10" s="9">
        <v>0.5</v>
      </c>
      <c r="AK10" s="9">
        <v>0</v>
      </c>
      <c r="AL10" s="14">
        <v>7.14</v>
      </c>
    </row>
    <row r="11" spans="1:38" s="4" customFormat="1" x14ac:dyDescent="0.3">
      <c r="A11" s="10" t="s">
        <v>138</v>
      </c>
      <c r="B11" s="9">
        <v>610</v>
      </c>
      <c r="C11" s="10" t="s">
        <v>139</v>
      </c>
      <c r="D11" s="9">
        <v>515553</v>
      </c>
      <c r="E11" s="9">
        <v>5259305</v>
      </c>
      <c r="F11" s="9">
        <v>700</v>
      </c>
      <c r="G11" s="11">
        <v>41226</v>
      </c>
      <c r="H11" s="9" t="s">
        <v>140</v>
      </c>
      <c r="I11" s="12" t="s">
        <v>31</v>
      </c>
      <c r="J11" s="10" t="s">
        <v>141</v>
      </c>
      <c r="K11" s="9">
        <v>2</v>
      </c>
      <c r="L11" s="9">
        <v>2</v>
      </c>
      <c r="M11" s="9">
        <v>4</v>
      </c>
      <c r="N11" s="9">
        <v>3</v>
      </c>
      <c r="O11" s="9">
        <f t="shared" si="0"/>
        <v>3.5</v>
      </c>
      <c r="P11" s="13">
        <f t="shared" si="1"/>
        <v>1.75</v>
      </c>
      <c r="Q11" s="9">
        <v>2</v>
      </c>
      <c r="R11" s="9">
        <v>35</v>
      </c>
      <c r="S11" s="10" t="s">
        <v>4</v>
      </c>
      <c r="T11" s="9" t="s">
        <v>8</v>
      </c>
      <c r="U11" s="9" t="s">
        <v>7</v>
      </c>
      <c r="V11" s="9" t="s">
        <v>7</v>
      </c>
      <c r="W11" s="9" t="s">
        <v>7</v>
      </c>
      <c r="X11" s="9" t="s">
        <v>8</v>
      </c>
      <c r="Y11" s="9" t="s">
        <v>7</v>
      </c>
      <c r="Z11" s="10" t="s">
        <v>4</v>
      </c>
      <c r="AA11" s="9" t="s">
        <v>8</v>
      </c>
      <c r="AB11" s="9" t="s">
        <v>7</v>
      </c>
      <c r="AC11" s="9" t="s">
        <v>7</v>
      </c>
      <c r="AD11" s="9" t="s">
        <v>7</v>
      </c>
      <c r="AE11" s="9" t="s">
        <v>8</v>
      </c>
      <c r="AF11" s="10" t="s">
        <v>4</v>
      </c>
      <c r="AG11" s="9">
        <v>0</v>
      </c>
      <c r="AH11" s="9">
        <v>1</v>
      </c>
      <c r="AI11" s="10" t="s">
        <v>10</v>
      </c>
      <c r="AJ11" s="9">
        <v>0.5</v>
      </c>
      <c r="AK11" s="9">
        <v>0</v>
      </c>
      <c r="AL11" s="14">
        <v>3.69</v>
      </c>
    </row>
    <row r="12" spans="1:38" s="4" customFormat="1" x14ac:dyDescent="0.3">
      <c r="A12" s="10" t="s">
        <v>138</v>
      </c>
      <c r="B12" s="9">
        <v>612</v>
      </c>
      <c r="C12" s="10" t="s">
        <v>142</v>
      </c>
      <c r="D12" s="9">
        <v>515700</v>
      </c>
      <c r="E12" s="9">
        <v>5258510</v>
      </c>
      <c r="F12" s="9">
        <v>270</v>
      </c>
      <c r="G12" s="11">
        <v>41226</v>
      </c>
      <c r="H12" s="9" t="s">
        <v>143</v>
      </c>
      <c r="I12" s="12" t="s">
        <v>31</v>
      </c>
      <c r="J12" s="10" t="s">
        <v>14</v>
      </c>
      <c r="K12" s="9">
        <v>7.5</v>
      </c>
      <c r="L12" s="9">
        <v>7.5</v>
      </c>
      <c r="M12" s="9">
        <v>11</v>
      </c>
      <c r="N12" s="9"/>
      <c r="O12" s="9">
        <f t="shared" si="0"/>
        <v>11</v>
      </c>
      <c r="P12" s="13">
        <f t="shared" si="1"/>
        <v>1.4666666666666666</v>
      </c>
      <c r="Q12" s="9">
        <v>7.5</v>
      </c>
      <c r="R12" s="9">
        <v>350</v>
      </c>
      <c r="S12" s="10" t="s">
        <v>144</v>
      </c>
      <c r="T12" s="9" t="s">
        <v>8</v>
      </c>
      <c r="U12" s="9" t="s">
        <v>8</v>
      </c>
      <c r="V12" s="9" t="s">
        <v>8</v>
      </c>
      <c r="W12" s="9" t="s">
        <v>7</v>
      </c>
      <c r="X12" s="9" t="s">
        <v>8</v>
      </c>
      <c r="Y12" s="9" t="s">
        <v>7</v>
      </c>
      <c r="Z12" s="10" t="s">
        <v>4</v>
      </c>
      <c r="AA12" s="9" t="s">
        <v>7</v>
      </c>
      <c r="AB12" s="9" t="s">
        <v>8</v>
      </c>
      <c r="AC12" s="9" t="s">
        <v>8</v>
      </c>
      <c r="AD12" s="9" t="s">
        <v>7</v>
      </c>
      <c r="AE12" s="9" t="s">
        <v>8</v>
      </c>
      <c r="AF12" s="10" t="s">
        <v>4</v>
      </c>
      <c r="AG12" s="9">
        <v>0</v>
      </c>
      <c r="AH12" s="9">
        <v>15</v>
      </c>
      <c r="AI12" s="10" t="s">
        <v>19</v>
      </c>
      <c r="AJ12" s="9">
        <v>1</v>
      </c>
      <c r="AK12" s="9">
        <v>0.9</v>
      </c>
      <c r="AL12" s="14">
        <v>4</v>
      </c>
    </row>
    <row r="13" spans="1:38" s="4" customFormat="1" x14ac:dyDescent="0.3">
      <c r="A13" s="10" t="s">
        <v>138</v>
      </c>
      <c r="B13" s="9">
        <v>615</v>
      </c>
      <c r="C13" s="10" t="s">
        <v>193</v>
      </c>
      <c r="D13" s="9">
        <v>515750</v>
      </c>
      <c r="E13" s="9">
        <v>5258426</v>
      </c>
      <c r="F13" s="9">
        <v>400</v>
      </c>
      <c r="G13" s="11">
        <v>41234</v>
      </c>
      <c r="H13" s="9" t="s">
        <v>195</v>
      </c>
      <c r="I13" s="12" t="s">
        <v>31</v>
      </c>
      <c r="J13" s="10" t="s">
        <v>14</v>
      </c>
      <c r="K13" s="9">
        <v>6</v>
      </c>
      <c r="L13" s="9">
        <v>12</v>
      </c>
      <c r="M13" s="9">
        <v>11</v>
      </c>
      <c r="N13" s="9"/>
      <c r="O13" s="9">
        <f t="shared" si="0"/>
        <v>11</v>
      </c>
      <c r="P13" s="13">
        <f t="shared" si="1"/>
        <v>0.91666666666666663</v>
      </c>
      <c r="Q13" s="9">
        <v>6</v>
      </c>
      <c r="R13" s="9">
        <v>0</v>
      </c>
      <c r="S13" s="10" t="s">
        <v>199</v>
      </c>
      <c r="T13" s="9" t="s">
        <v>8</v>
      </c>
      <c r="U13" s="9" t="s">
        <v>7</v>
      </c>
      <c r="V13" s="9" t="s">
        <v>7</v>
      </c>
      <c r="W13" s="9" t="s">
        <v>7</v>
      </c>
      <c r="X13" s="9" t="s">
        <v>7</v>
      </c>
      <c r="Y13" s="9" t="s">
        <v>7</v>
      </c>
      <c r="Z13" s="10" t="s">
        <v>18</v>
      </c>
      <c r="AA13" s="9" t="s">
        <v>8</v>
      </c>
      <c r="AB13" s="9" t="s">
        <v>7</v>
      </c>
      <c r="AC13" s="9" t="s">
        <v>7</v>
      </c>
      <c r="AD13" s="9" t="s">
        <v>7</v>
      </c>
      <c r="AE13" s="9" t="s">
        <v>7</v>
      </c>
      <c r="AF13" s="10" t="s">
        <v>203</v>
      </c>
      <c r="AG13" s="9">
        <v>0</v>
      </c>
      <c r="AH13" s="9">
        <v>30</v>
      </c>
      <c r="AI13" s="10" t="s">
        <v>10</v>
      </c>
      <c r="AJ13" s="9">
        <v>0</v>
      </c>
      <c r="AK13" s="9">
        <v>0</v>
      </c>
      <c r="AL13" s="14">
        <v>4.09</v>
      </c>
    </row>
    <row r="14" spans="1:38" s="4" customFormat="1" x14ac:dyDescent="0.3">
      <c r="A14" s="10" t="s">
        <v>138</v>
      </c>
      <c r="B14" s="9">
        <v>625</v>
      </c>
      <c r="C14" s="10" t="s">
        <v>2</v>
      </c>
      <c r="D14" s="9">
        <v>514145</v>
      </c>
      <c r="E14" s="9">
        <v>5255474</v>
      </c>
      <c r="F14" s="9">
        <v>500</v>
      </c>
      <c r="G14" s="11">
        <v>41215</v>
      </c>
      <c r="H14" s="9" t="s">
        <v>3</v>
      </c>
      <c r="I14" s="12" t="s">
        <v>235</v>
      </c>
      <c r="J14" s="10" t="s">
        <v>5</v>
      </c>
      <c r="K14" s="9">
        <v>25</v>
      </c>
      <c r="L14" s="9">
        <v>25</v>
      </c>
      <c r="M14" s="9">
        <v>13</v>
      </c>
      <c r="N14" s="9">
        <v>15</v>
      </c>
      <c r="O14" s="9">
        <f t="shared" si="0"/>
        <v>14</v>
      </c>
      <c r="P14" s="13">
        <f t="shared" si="1"/>
        <v>0.56000000000000005</v>
      </c>
      <c r="Q14" s="9">
        <v>6.5</v>
      </c>
      <c r="R14" s="9">
        <v>25</v>
      </c>
      <c r="S14" s="10" t="s">
        <v>6</v>
      </c>
      <c r="T14" s="9" t="s">
        <v>7</v>
      </c>
      <c r="U14" s="9" t="s">
        <v>7</v>
      </c>
      <c r="V14" s="9" t="s">
        <v>8</v>
      </c>
      <c r="W14" s="9" t="s">
        <v>8</v>
      </c>
      <c r="X14" s="9" t="s">
        <v>7</v>
      </c>
      <c r="Y14" s="9" t="s">
        <v>7</v>
      </c>
      <c r="Z14" s="10" t="s">
        <v>9</v>
      </c>
      <c r="AA14" s="9" t="s">
        <v>7</v>
      </c>
      <c r="AB14" s="9" t="s">
        <v>7</v>
      </c>
      <c r="AC14" s="9" t="s">
        <v>8</v>
      </c>
      <c r="AD14" s="9" t="s">
        <v>8</v>
      </c>
      <c r="AE14" s="9" t="s">
        <v>7</v>
      </c>
      <c r="AF14" s="10" t="s">
        <v>9</v>
      </c>
      <c r="AG14" s="9">
        <v>0</v>
      </c>
      <c r="AH14" s="9">
        <v>0</v>
      </c>
      <c r="AI14" s="10" t="s">
        <v>10</v>
      </c>
      <c r="AJ14" s="9">
        <v>0.5</v>
      </c>
      <c r="AK14" s="9">
        <v>1.2</v>
      </c>
      <c r="AL14" s="14">
        <v>7.14</v>
      </c>
    </row>
    <row r="15" spans="1:38" s="4" customFormat="1" x14ac:dyDescent="0.3">
      <c r="A15" s="10" t="s">
        <v>138</v>
      </c>
      <c r="B15" s="9">
        <v>630</v>
      </c>
      <c r="C15" s="10" t="s">
        <v>11</v>
      </c>
      <c r="D15" s="9">
        <v>515124</v>
      </c>
      <c r="E15" s="9">
        <v>5255566</v>
      </c>
      <c r="F15" s="9">
        <v>200</v>
      </c>
      <c r="G15" s="11">
        <v>41215</v>
      </c>
      <c r="H15" s="9" t="s">
        <v>12</v>
      </c>
      <c r="I15" s="12" t="s">
        <v>13</v>
      </c>
      <c r="J15" s="10" t="s">
        <v>14</v>
      </c>
      <c r="K15" s="9">
        <v>12</v>
      </c>
      <c r="L15" s="9">
        <v>12</v>
      </c>
      <c r="M15" s="9">
        <v>9</v>
      </c>
      <c r="N15" s="9">
        <v>8</v>
      </c>
      <c r="O15" s="9">
        <f t="shared" si="0"/>
        <v>8.5</v>
      </c>
      <c r="P15" s="13">
        <f t="shared" si="1"/>
        <v>0.70833333333333337</v>
      </c>
      <c r="Q15" s="9">
        <v>6</v>
      </c>
      <c r="R15" s="9">
        <v>45</v>
      </c>
      <c r="S15" s="10" t="s">
        <v>4</v>
      </c>
      <c r="T15" s="9" t="s">
        <v>7</v>
      </c>
      <c r="U15" s="9" t="s">
        <v>7</v>
      </c>
      <c r="V15" s="9" t="s">
        <v>8</v>
      </c>
      <c r="W15" s="9" t="s">
        <v>8</v>
      </c>
      <c r="X15" s="9" t="s">
        <v>7</v>
      </c>
      <c r="Y15" s="9" t="s">
        <v>7</v>
      </c>
      <c r="Z15" s="10" t="s">
        <v>15</v>
      </c>
      <c r="AA15" s="9" t="s">
        <v>7</v>
      </c>
      <c r="AB15" s="9" t="s">
        <v>7</v>
      </c>
      <c r="AC15" s="9" t="s">
        <v>8</v>
      </c>
      <c r="AD15" s="9" t="s">
        <v>8</v>
      </c>
      <c r="AE15" s="9" t="s">
        <v>7</v>
      </c>
      <c r="AF15" s="10" t="s">
        <v>16</v>
      </c>
      <c r="AG15" s="9">
        <v>0</v>
      </c>
      <c r="AH15" s="9">
        <v>1.5</v>
      </c>
      <c r="AI15" s="10" t="s">
        <v>10</v>
      </c>
      <c r="AJ15" s="9">
        <v>0.5</v>
      </c>
      <c r="AK15" s="9">
        <v>1</v>
      </c>
      <c r="AL15" s="14">
        <v>15.1</v>
      </c>
    </row>
    <row r="16" spans="1:38" s="4" customFormat="1" x14ac:dyDescent="0.3">
      <c r="A16" s="10" t="s">
        <v>138</v>
      </c>
      <c r="B16" s="9">
        <v>633</v>
      </c>
      <c r="C16" s="10" t="s">
        <v>11</v>
      </c>
      <c r="D16" s="9">
        <v>515607</v>
      </c>
      <c r="E16" s="9">
        <v>5255643</v>
      </c>
      <c r="F16" s="9">
        <v>200</v>
      </c>
      <c r="G16" s="11">
        <v>41215</v>
      </c>
      <c r="H16" s="9" t="s">
        <v>17</v>
      </c>
      <c r="I16" s="12" t="s">
        <v>13</v>
      </c>
      <c r="J16" s="10" t="s">
        <v>14</v>
      </c>
      <c r="K16" s="9">
        <v>12</v>
      </c>
      <c r="L16" s="9">
        <v>12</v>
      </c>
      <c r="M16" s="9">
        <v>12</v>
      </c>
      <c r="N16" s="9">
        <v>11</v>
      </c>
      <c r="O16" s="9">
        <f t="shared" si="0"/>
        <v>11.5</v>
      </c>
      <c r="P16" s="13">
        <f t="shared" si="1"/>
        <v>0.95833333333333337</v>
      </c>
      <c r="Q16" s="9">
        <v>6</v>
      </c>
      <c r="R16" s="9">
        <v>45</v>
      </c>
      <c r="S16" s="10" t="s">
        <v>4</v>
      </c>
      <c r="T16" s="9" t="s">
        <v>7</v>
      </c>
      <c r="U16" s="9" t="s">
        <v>7</v>
      </c>
      <c r="V16" s="9" t="s">
        <v>8</v>
      </c>
      <c r="W16" s="9" t="s">
        <v>8</v>
      </c>
      <c r="X16" s="9" t="s">
        <v>7</v>
      </c>
      <c r="Y16" s="9" t="s">
        <v>7</v>
      </c>
      <c r="Z16" s="10" t="s">
        <v>18</v>
      </c>
      <c r="AA16" s="9" t="s">
        <v>7</v>
      </c>
      <c r="AB16" s="9" t="s">
        <v>7</v>
      </c>
      <c r="AC16" s="9" t="s">
        <v>8</v>
      </c>
      <c r="AD16" s="9" t="s">
        <v>8</v>
      </c>
      <c r="AE16" s="9" t="s">
        <v>7</v>
      </c>
      <c r="AF16" s="10" t="s">
        <v>16</v>
      </c>
      <c r="AG16" s="9">
        <v>0.5</v>
      </c>
      <c r="AH16" s="9">
        <v>1</v>
      </c>
      <c r="AI16" s="10" t="s">
        <v>19</v>
      </c>
      <c r="AJ16" s="9">
        <v>0.5</v>
      </c>
      <c r="AK16" s="9">
        <v>1.8</v>
      </c>
      <c r="AL16" s="14">
        <v>15.4</v>
      </c>
    </row>
    <row r="17" spans="1:38" s="4" customFormat="1" x14ac:dyDescent="0.3">
      <c r="A17" s="10" t="s">
        <v>138</v>
      </c>
      <c r="B17" s="9">
        <v>635</v>
      </c>
      <c r="C17" s="10" t="s">
        <v>20</v>
      </c>
      <c r="D17" s="9">
        <v>515689</v>
      </c>
      <c r="E17" s="9">
        <v>5255525</v>
      </c>
      <c r="F17" s="9">
        <v>350</v>
      </c>
      <c r="G17" s="11">
        <v>41215</v>
      </c>
      <c r="H17" s="9" t="s">
        <v>21</v>
      </c>
      <c r="I17" s="12" t="s">
        <v>13</v>
      </c>
      <c r="J17" s="10" t="s">
        <v>14</v>
      </c>
      <c r="K17" s="9">
        <v>12</v>
      </c>
      <c r="L17" s="9">
        <v>12</v>
      </c>
      <c r="M17" s="9">
        <v>12</v>
      </c>
      <c r="N17" s="9">
        <v>16</v>
      </c>
      <c r="O17" s="9">
        <f t="shared" si="0"/>
        <v>14</v>
      </c>
      <c r="P17" s="13">
        <f t="shared" si="1"/>
        <v>1.1666666666666667</v>
      </c>
      <c r="Q17" s="9">
        <v>6</v>
      </c>
      <c r="R17" s="9">
        <v>45</v>
      </c>
      <c r="S17" s="10" t="s">
        <v>4</v>
      </c>
      <c r="T17" s="9" t="s">
        <v>7</v>
      </c>
      <c r="U17" s="9" t="s">
        <v>7</v>
      </c>
      <c r="V17" s="9" t="s">
        <v>8</v>
      </c>
      <c r="W17" s="9" t="s">
        <v>8</v>
      </c>
      <c r="X17" s="9" t="s">
        <v>7</v>
      </c>
      <c r="Y17" s="9" t="s">
        <v>7</v>
      </c>
      <c r="Z17" s="10" t="s">
        <v>22</v>
      </c>
      <c r="AA17" s="9" t="s">
        <v>7</v>
      </c>
      <c r="AB17" s="9" t="s">
        <v>7</v>
      </c>
      <c r="AC17" s="9" t="s">
        <v>8</v>
      </c>
      <c r="AD17" s="9" t="s">
        <v>8</v>
      </c>
      <c r="AE17" s="9" t="s">
        <v>7</v>
      </c>
      <c r="AF17" s="10" t="s">
        <v>18</v>
      </c>
      <c r="AG17" s="9">
        <v>0</v>
      </c>
      <c r="AH17" s="9">
        <v>1</v>
      </c>
      <c r="AI17" s="10" t="s">
        <v>23</v>
      </c>
      <c r="AJ17" s="9">
        <v>1</v>
      </c>
      <c r="AK17" s="9">
        <v>0.9</v>
      </c>
      <c r="AL17" s="14">
        <v>15.5</v>
      </c>
    </row>
    <row r="18" spans="1:38" s="4" customFormat="1" x14ac:dyDescent="0.3">
      <c r="A18" s="10" t="s">
        <v>138</v>
      </c>
      <c r="B18" s="9">
        <v>640</v>
      </c>
      <c r="C18" s="10" t="s">
        <v>24</v>
      </c>
      <c r="D18" s="9">
        <v>515374</v>
      </c>
      <c r="E18" s="9">
        <v>5254075</v>
      </c>
      <c r="F18" s="9">
        <v>350</v>
      </c>
      <c r="G18" s="11">
        <v>41221</v>
      </c>
      <c r="H18" s="9" t="s">
        <v>25</v>
      </c>
      <c r="I18" s="12" t="s">
        <v>13</v>
      </c>
      <c r="J18" s="10" t="s">
        <v>14</v>
      </c>
      <c r="K18" s="9">
        <v>12</v>
      </c>
      <c r="L18" s="9">
        <v>24</v>
      </c>
      <c r="M18" s="9">
        <v>20</v>
      </c>
      <c r="N18" s="9"/>
      <c r="O18" s="9">
        <f t="shared" si="0"/>
        <v>20</v>
      </c>
      <c r="P18" s="13">
        <f t="shared" si="1"/>
        <v>0.83333333333333337</v>
      </c>
      <c r="Q18" s="9">
        <v>8</v>
      </c>
      <c r="R18" s="9">
        <v>40</v>
      </c>
      <c r="S18" s="10" t="s">
        <v>26</v>
      </c>
      <c r="T18" s="9" t="s">
        <v>7</v>
      </c>
      <c r="U18" s="9" t="s">
        <v>7</v>
      </c>
      <c r="V18" s="9" t="s">
        <v>8</v>
      </c>
      <c r="W18" s="9" t="s">
        <v>8</v>
      </c>
      <c r="X18" s="9" t="s">
        <v>7</v>
      </c>
      <c r="Y18" s="9" t="s">
        <v>7</v>
      </c>
      <c r="Z18" s="10" t="s">
        <v>27</v>
      </c>
      <c r="AA18" s="9" t="s">
        <v>7</v>
      </c>
      <c r="AB18" s="9" t="s">
        <v>7</v>
      </c>
      <c r="AC18" s="9" t="s">
        <v>8</v>
      </c>
      <c r="AD18" s="9" t="s">
        <v>8</v>
      </c>
      <c r="AE18" s="9" t="s">
        <v>7</v>
      </c>
      <c r="AF18" s="10" t="s">
        <v>28</v>
      </c>
      <c r="AG18" s="9">
        <v>0</v>
      </c>
      <c r="AH18" s="9">
        <v>0.5</v>
      </c>
      <c r="AI18" s="10" t="s">
        <v>10</v>
      </c>
      <c r="AJ18" s="9">
        <v>0</v>
      </c>
      <c r="AK18" s="9">
        <v>3</v>
      </c>
      <c r="AL18" s="14">
        <v>16.899999999999999</v>
      </c>
    </row>
    <row r="19" spans="1:38" s="4" customFormat="1" x14ac:dyDescent="0.3">
      <c r="A19" s="10" t="s">
        <v>138</v>
      </c>
      <c r="B19" s="9">
        <v>655</v>
      </c>
      <c r="C19" s="10" t="s">
        <v>34</v>
      </c>
      <c r="D19" s="9">
        <v>514546</v>
      </c>
      <c r="E19" s="9">
        <v>5250786</v>
      </c>
      <c r="F19" s="9">
        <v>900</v>
      </c>
      <c r="G19" s="11">
        <v>41218</v>
      </c>
      <c r="H19" s="9" t="s">
        <v>35</v>
      </c>
      <c r="I19" s="12" t="s">
        <v>36</v>
      </c>
      <c r="J19" s="10" t="s">
        <v>37</v>
      </c>
      <c r="K19" s="9">
        <v>12</v>
      </c>
      <c r="L19" s="9">
        <v>24</v>
      </c>
      <c r="M19" s="9">
        <v>23</v>
      </c>
      <c r="N19" s="9"/>
      <c r="O19" s="9">
        <f t="shared" si="0"/>
        <v>23</v>
      </c>
      <c r="P19" s="13">
        <f t="shared" si="1"/>
        <v>0.95833333333333337</v>
      </c>
      <c r="Q19" s="9">
        <v>6</v>
      </c>
      <c r="R19" s="9">
        <v>56</v>
      </c>
      <c r="S19" s="10" t="s">
        <v>38</v>
      </c>
      <c r="T19" s="9" t="s">
        <v>7</v>
      </c>
      <c r="U19" s="9" t="s">
        <v>8</v>
      </c>
      <c r="V19" s="9" t="s">
        <v>7</v>
      </c>
      <c r="W19" s="9" t="s">
        <v>7</v>
      </c>
      <c r="X19" s="9" t="s">
        <v>7</v>
      </c>
      <c r="Y19" s="9" t="s">
        <v>7</v>
      </c>
      <c r="Z19" s="10" t="s">
        <v>4</v>
      </c>
      <c r="AA19" s="9" t="s">
        <v>7</v>
      </c>
      <c r="AB19" s="9" t="s">
        <v>8</v>
      </c>
      <c r="AC19" s="9" t="s">
        <v>7</v>
      </c>
      <c r="AD19" s="9" t="s">
        <v>7</v>
      </c>
      <c r="AE19" s="9" t="s">
        <v>7</v>
      </c>
      <c r="AF19" s="10" t="s">
        <v>4</v>
      </c>
      <c r="AG19" s="9">
        <v>0</v>
      </c>
      <c r="AH19" s="9">
        <v>4</v>
      </c>
      <c r="AI19" s="10" t="s">
        <v>10</v>
      </c>
      <c r="AJ19" s="9">
        <v>1.5</v>
      </c>
      <c r="AK19" s="9">
        <v>0</v>
      </c>
      <c r="AL19" s="14">
        <v>21.3</v>
      </c>
    </row>
    <row r="20" spans="1:38" s="4" customFormat="1" x14ac:dyDescent="0.3">
      <c r="A20" s="10" t="s">
        <v>138</v>
      </c>
      <c r="B20" s="9">
        <v>665</v>
      </c>
      <c r="C20" s="10" t="s">
        <v>29</v>
      </c>
      <c r="D20" s="9">
        <v>513468</v>
      </c>
      <c r="E20" s="9">
        <v>5249771</v>
      </c>
      <c r="F20" s="9">
        <v>400</v>
      </c>
      <c r="G20" s="11">
        <v>41215</v>
      </c>
      <c r="H20" s="9" t="s">
        <v>30</v>
      </c>
      <c r="I20" s="12" t="s">
        <v>31</v>
      </c>
      <c r="J20" s="10" t="s">
        <v>14</v>
      </c>
      <c r="K20" s="9">
        <v>5</v>
      </c>
      <c r="L20" s="9">
        <v>10</v>
      </c>
      <c r="M20" s="9">
        <v>44</v>
      </c>
      <c r="N20" s="9"/>
      <c r="O20" s="9">
        <f t="shared" si="0"/>
        <v>44</v>
      </c>
      <c r="P20" s="13">
        <f t="shared" si="1"/>
        <v>4.4000000000000004</v>
      </c>
      <c r="Q20" s="9">
        <v>5</v>
      </c>
      <c r="R20" s="9">
        <v>45</v>
      </c>
      <c r="S20" s="10" t="s">
        <v>32</v>
      </c>
      <c r="T20" s="9" t="s">
        <v>7</v>
      </c>
      <c r="U20" s="9" t="s">
        <v>8</v>
      </c>
      <c r="V20" s="9" t="s">
        <v>8</v>
      </c>
      <c r="W20" s="9" t="s">
        <v>7</v>
      </c>
      <c r="X20" s="9" t="s">
        <v>7</v>
      </c>
      <c r="Y20" s="9" t="s">
        <v>7</v>
      </c>
      <c r="Z20" s="10" t="s">
        <v>33</v>
      </c>
      <c r="AA20" s="9" t="s">
        <v>7</v>
      </c>
      <c r="AB20" s="9" t="s">
        <v>8</v>
      </c>
      <c r="AC20" s="9" t="s">
        <v>8</v>
      </c>
      <c r="AD20" s="9" t="s">
        <v>7</v>
      </c>
      <c r="AE20" s="9" t="s">
        <v>7</v>
      </c>
      <c r="AF20" s="10" t="s">
        <v>16</v>
      </c>
      <c r="AG20" s="9">
        <v>0</v>
      </c>
      <c r="AH20" s="9">
        <v>2</v>
      </c>
      <c r="AI20" s="10" t="s">
        <v>10</v>
      </c>
      <c r="AJ20" s="9">
        <v>0</v>
      </c>
      <c r="AK20" s="9">
        <v>0</v>
      </c>
      <c r="AL20" s="14">
        <v>25</v>
      </c>
    </row>
    <row r="21" spans="1:38" s="4" customFormat="1" x14ac:dyDescent="0.3">
      <c r="A21" s="10" t="s">
        <v>138</v>
      </c>
      <c r="B21" s="9">
        <v>670</v>
      </c>
      <c r="C21" s="10" t="s">
        <v>39</v>
      </c>
      <c r="D21" s="9">
        <v>513340</v>
      </c>
      <c r="E21" s="9">
        <v>5248963</v>
      </c>
      <c r="F21" s="9">
        <v>275</v>
      </c>
      <c r="G21" s="11">
        <v>41218</v>
      </c>
      <c r="H21" s="9" t="s">
        <v>40</v>
      </c>
      <c r="I21" s="12" t="s">
        <v>13</v>
      </c>
      <c r="J21" s="10" t="s">
        <v>14</v>
      </c>
      <c r="K21" s="9">
        <v>11</v>
      </c>
      <c r="L21" s="9">
        <v>22</v>
      </c>
      <c r="M21" s="9">
        <v>36</v>
      </c>
      <c r="N21" s="9">
        <v>23</v>
      </c>
      <c r="O21" s="9">
        <f t="shared" si="0"/>
        <v>29.5</v>
      </c>
      <c r="P21" s="13">
        <f t="shared" si="1"/>
        <v>1.3409090909090908</v>
      </c>
      <c r="Q21" s="9">
        <v>10</v>
      </c>
      <c r="R21" s="9">
        <v>45</v>
      </c>
      <c r="S21" s="10" t="s">
        <v>41</v>
      </c>
      <c r="T21" s="9" t="s">
        <v>7</v>
      </c>
      <c r="U21" s="9" t="s">
        <v>8</v>
      </c>
      <c r="V21" s="9" t="s">
        <v>8</v>
      </c>
      <c r="W21" s="9" t="s">
        <v>8</v>
      </c>
      <c r="X21" s="9" t="s">
        <v>8</v>
      </c>
      <c r="Y21" s="9" t="s">
        <v>7</v>
      </c>
      <c r="Z21" s="10" t="s">
        <v>9</v>
      </c>
      <c r="AA21" s="9" t="s">
        <v>7</v>
      </c>
      <c r="AB21" s="9" t="s">
        <v>8</v>
      </c>
      <c r="AC21" s="9" t="s">
        <v>8</v>
      </c>
      <c r="AD21" s="9" t="s">
        <v>8</v>
      </c>
      <c r="AE21" s="9" t="s">
        <v>8</v>
      </c>
      <c r="AF21" s="10" t="s">
        <v>42</v>
      </c>
      <c r="AG21" s="9">
        <v>0</v>
      </c>
      <c r="AH21" s="9">
        <v>1</v>
      </c>
      <c r="AI21" s="10" t="s">
        <v>23</v>
      </c>
      <c r="AJ21" s="9">
        <v>1.7</v>
      </c>
      <c r="AK21" s="9">
        <v>1.6</v>
      </c>
      <c r="AL21" s="14">
        <v>25.6</v>
      </c>
    </row>
    <row r="22" spans="1:38" s="4" customFormat="1" x14ac:dyDescent="0.3">
      <c r="A22" s="10" t="s">
        <v>138</v>
      </c>
      <c r="B22" s="9">
        <v>675</v>
      </c>
      <c r="C22" s="10" t="s">
        <v>43</v>
      </c>
      <c r="D22" s="9">
        <v>513669</v>
      </c>
      <c r="E22" s="9">
        <v>5248293</v>
      </c>
      <c r="F22" s="9">
        <v>350</v>
      </c>
      <c r="G22" s="11">
        <v>41218</v>
      </c>
      <c r="H22" s="9" t="s">
        <v>44</v>
      </c>
      <c r="I22" s="12" t="s">
        <v>36</v>
      </c>
      <c r="J22" s="10" t="s">
        <v>37</v>
      </c>
      <c r="K22" s="9">
        <v>16</v>
      </c>
      <c r="L22" s="9">
        <v>16</v>
      </c>
      <c r="M22" s="9">
        <v>27</v>
      </c>
      <c r="N22" s="9"/>
      <c r="O22" s="9">
        <f t="shared" si="0"/>
        <v>27</v>
      </c>
      <c r="P22" s="13">
        <f t="shared" si="1"/>
        <v>1.6875</v>
      </c>
      <c r="Q22" s="9">
        <v>6</v>
      </c>
      <c r="R22" s="9">
        <v>55</v>
      </c>
      <c r="S22" s="10" t="s">
        <v>4</v>
      </c>
      <c r="T22" s="9" t="s">
        <v>8</v>
      </c>
      <c r="U22" s="9" t="s">
        <v>7</v>
      </c>
      <c r="V22" s="9" t="s">
        <v>7</v>
      </c>
      <c r="W22" s="9" t="s">
        <v>7</v>
      </c>
      <c r="X22" s="9" t="s">
        <v>7</v>
      </c>
      <c r="Y22" s="9" t="s">
        <v>7</v>
      </c>
      <c r="Z22" s="10" t="s">
        <v>4</v>
      </c>
      <c r="AA22" s="9" t="s">
        <v>8</v>
      </c>
      <c r="AB22" s="9" t="s">
        <v>7</v>
      </c>
      <c r="AC22" s="9" t="s">
        <v>7</v>
      </c>
      <c r="AD22" s="9" t="s">
        <v>7</v>
      </c>
      <c r="AE22" s="9" t="s">
        <v>7</v>
      </c>
      <c r="AF22" s="10" t="s">
        <v>45</v>
      </c>
      <c r="AG22" s="9">
        <v>0</v>
      </c>
      <c r="AH22" s="9">
        <v>0</v>
      </c>
      <c r="AI22" s="10" t="s">
        <v>10</v>
      </c>
      <c r="AJ22" s="9">
        <v>1.5</v>
      </c>
      <c r="AK22" s="9">
        <v>1.8</v>
      </c>
      <c r="AL22" s="14">
        <v>26.1</v>
      </c>
    </row>
    <row r="23" spans="1:38" s="4" customFormat="1" x14ac:dyDescent="0.3">
      <c r="A23" s="10" t="s">
        <v>138</v>
      </c>
      <c r="B23" s="9">
        <v>680</v>
      </c>
      <c r="C23" s="10" t="s">
        <v>57</v>
      </c>
      <c r="D23" s="9">
        <v>514068</v>
      </c>
      <c r="E23" s="9">
        <v>5247207</v>
      </c>
      <c r="F23" s="9">
        <v>235</v>
      </c>
      <c r="G23" s="11">
        <v>41218</v>
      </c>
      <c r="H23" s="9" t="s">
        <v>58</v>
      </c>
      <c r="I23" s="12" t="s">
        <v>36</v>
      </c>
      <c r="J23" s="10" t="s">
        <v>37</v>
      </c>
      <c r="K23" s="9">
        <v>15</v>
      </c>
      <c r="L23" s="9">
        <v>15</v>
      </c>
      <c r="M23" s="9">
        <v>15</v>
      </c>
      <c r="N23" s="9"/>
      <c r="O23" s="9">
        <f t="shared" si="0"/>
        <v>15</v>
      </c>
      <c r="P23" s="13">
        <f t="shared" si="1"/>
        <v>1</v>
      </c>
      <c r="Q23" s="9">
        <v>10</v>
      </c>
      <c r="R23" s="9">
        <v>46</v>
      </c>
      <c r="S23" s="10" t="s">
        <v>59</v>
      </c>
      <c r="T23" s="9" t="s">
        <v>8</v>
      </c>
      <c r="U23" s="9" t="s">
        <v>7</v>
      </c>
      <c r="V23" s="9" t="s">
        <v>8</v>
      </c>
      <c r="W23" s="9" t="s">
        <v>7</v>
      </c>
      <c r="X23" s="9" t="s">
        <v>7</v>
      </c>
      <c r="Y23" s="9" t="s">
        <v>7</v>
      </c>
      <c r="Z23" s="10" t="s">
        <v>4</v>
      </c>
      <c r="AA23" s="9" t="s">
        <v>8</v>
      </c>
      <c r="AB23" s="9" t="s">
        <v>7</v>
      </c>
      <c r="AC23" s="9" t="s">
        <v>8</v>
      </c>
      <c r="AD23" s="9" t="s">
        <v>7</v>
      </c>
      <c r="AE23" s="9" t="s">
        <v>7</v>
      </c>
      <c r="AF23" s="10" t="s">
        <v>4</v>
      </c>
      <c r="AG23" s="9">
        <v>0</v>
      </c>
      <c r="AH23" s="9">
        <v>2.5</v>
      </c>
      <c r="AI23" s="10" t="s">
        <v>10</v>
      </c>
      <c r="AJ23" s="9">
        <v>3</v>
      </c>
      <c r="AK23" s="9">
        <v>2</v>
      </c>
      <c r="AL23" s="14">
        <v>27.5</v>
      </c>
    </row>
    <row r="24" spans="1:38" s="4" customFormat="1" x14ac:dyDescent="0.3">
      <c r="A24" s="10" t="s">
        <v>138</v>
      </c>
      <c r="B24" s="9">
        <v>685</v>
      </c>
      <c r="C24" s="10" t="s">
        <v>60</v>
      </c>
      <c r="D24" s="9">
        <v>513820</v>
      </c>
      <c r="E24" s="9">
        <v>5246484</v>
      </c>
      <c r="F24" s="9">
        <v>400</v>
      </c>
      <c r="G24" s="11">
        <v>41220</v>
      </c>
      <c r="H24" s="9" t="s">
        <v>61</v>
      </c>
      <c r="I24" s="12" t="s">
        <v>36</v>
      </c>
      <c r="J24" s="10" t="s">
        <v>37</v>
      </c>
      <c r="K24" s="9">
        <v>16</v>
      </c>
      <c r="L24" s="9">
        <v>16</v>
      </c>
      <c r="M24" s="9">
        <v>25</v>
      </c>
      <c r="N24" s="9"/>
      <c r="O24" s="9">
        <f t="shared" si="0"/>
        <v>25</v>
      </c>
      <c r="P24" s="13">
        <f t="shared" si="1"/>
        <v>1.5625</v>
      </c>
      <c r="Q24" s="9">
        <v>9</v>
      </c>
      <c r="R24" s="9">
        <v>41</v>
      </c>
      <c r="S24" s="10" t="s">
        <v>4</v>
      </c>
      <c r="T24" s="9" t="s">
        <v>7</v>
      </c>
      <c r="U24" s="9" t="s">
        <v>7</v>
      </c>
      <c r="V24" s="9" t="s">
        <v>8</v>
      </c>
      <c r="W24" s="9" t="s">
        <v>8</v>
      </c>
      <c r="X24" s="9" t="s">
        <v>7</v>
      </c>
      <c r="Y24" s="9" t="s">
        <v>7</v>
      </c>
      <c r="Z24" s="10" t="s">
        <v>62</v>
      </c>
      <c r="AA24" s="9" t="s">
        <v>7</v>
      </c>
      <c r="AB24" s="9" t="s">
        <v>7</v>
      </c>
      <c r="AC24" s="9" t="s">
        <v>8</v>
      </c>
      <c r="AD24" s="9" t="s">
        <v>8</v>
      </c>
      <c r="AE24" s="9" t="s">
        <v>7</v>
      </c>
      <c r="AF24" s="10" t="s">
        <v>4</v>
      </c>
      <c r="AG24" s="9">
        <v>0</v>
      </c>
      <c r="AH24" s="9">
        <v>2</v>
      </c>
      <c r="AI24" s="10" t="s">
        <v>23</v>
      </c>
      <c r="AJ24" s="9">
        <v>2.5</v>
      </c>
      <c r="AK24" s="9">
        <v>3.5</v>
      </c>
      <c r="AL24" s="14">
        <v>27.8</v>
      </c>
    </row>
    <row r="25" spans="1:38" s="4" customFormat="1" x14ac:dyDescent="0.3">
      <c r="A25" s="10" t="s">
        <v>138</v>
      </c>
      <c r="B25" s="9">
        <v>690</v>
      </c>
      <c r="C25" s="10" t="s">
        <v>63</v>
      </c>
      <c r="D25" s="9">
        <v>513351</v>
      </c>
      <c r="E25" s="9">
        <v>5245435</v>
      </c>
      <c r="F25" s="9">
        <v>550</v>
      </c>
      <c r="G25" s="11">
        <v>41220</v>
      </c>
      <c r="H25" s="9" t="s">
        <v>64</v>
      </c>
      <c r="I25" s="12" t="s">
        <v>36</v>
      </c>
      <c r="J25" s="10" t="s">
        <v>37</v>
      </c>
      <c r="K25" s="9">
        <v>16</v>
      </c>
      <c r="L25" s="9">
        <v>16</v>
      </c>
      <c r="M25" s="9">
        <v>22</v>
      </c>
      <c r="N25" s="9"/>
      <c r="O25" s="9">
        <f t="shared" si="0"/>
        <v>22</v>
      </c>
      <c r="P25" s="13">
        <f t="shared" si="1"/>
        <v>1.375</v>
      </c>
      <c r="Q25" s="9">
        <v>9</v>
      </c>
      <c r="R25" s="9">
        <v>46</v>
      </c>
      <c r="S25" s="10" t="s">
        <v>4</v>
      </c>
      <c r="T25" s="9" t="s">
        <v>8</v>
      </c>
      <c r="U25" s="9" t="s">
        <v>7</v>
      </c>
      <c r="V25" s="9" t="s">
        <v>7</v>
      </c>
      <c r="W25" s="9" t="s">
        <v>7</v>
      </c>
      <c r="X25" s="9" t="s">
        <v>7</v>
      </c>
      <c r="Y25" s="9" t="s">
        <v>7</v>
      </c>
      <c r="Z25" s="10" t="s">
        <v>65</v>
      </c>
      <c r="AA25" s="9" t="s">
        <v>8</v>
      </c>
      <c r="AB25" s="9" t="s">
        <v>7</v>
      </c>
      <c r="AC25" s="9" t="s">
        <v>7</v>
      </c>
      <c r="AD25" s="9" t="s">
        <v>7</v>
      </c>
      <c r="AE25" s="9" t="s">
        <v>7</v>
      </c>
      <c r="AF25" s="10" t="s">
        <v>66</v>
      </c>
      <c r="AG25" s="9">
        <v>0</v>
      </c>
      <c r="AH25" s="9">
        <v>1</v>
      </c>
      <c r="AI25" s="10" t="s">
        <v>10</v>
      </c>
      <c r="AJ25" s="9">
        <v>2.5</v>
      </c>
      <c r="AK25" s="9">
        <v>2.5</v>
      </c>
      <c r="AL25" s="14">
        <v>30.7</v>
      </c>
    </row>
    <row r="26" spans="1:38" s="4" customFormat="1" x14ac:dyDescent="0.3">
      <c r="A26" s="10" t="s">
        <v>138</v>
      </c>
      <c r="B26" s="9">
        <v>695</v>
      </c>
      <c r="C26" s="10" t="s">
        <v>67</v>
      </c>
      <c r="D26" s="9">
        <v>513244</v>
      </c>
      <c r="E26" s="9">
        <v>5244599</v>
      </c>
      <c r="F26" s="9">
        <v>470</v>
      </c>
      <c r="G26" s="11">
        <v>41220</v>
      </c>
      <c r="H26" s="9" t="s">
        <v>68</v>
      </c>
      <c r="I26" s="12" t="s">
        <v>36</v>
      </c>
      <c r="J26" s="10" t="s">
        <v>37</v>
      </c>
      <c r="K26" s="9">
        <v>16</v>
      </c>
      <c r="L26" s="9">
        <v>16</v>
      </c>
      <c r="M26" s="9">
        <v>24</v>
      </c>
      <c r="N26" s="9"/>
      <c r="O26" s="9">
        <f t="shared" si="0"/>
        <v>24</v>
      </c>
      <c r="P26" s="13">
        <f t="shared" si="1"/>
        <v>1.5</v>
      </c>
      <c r="Q26" s="9">
        <v>12</v>
      </c>
      <c r="R26" s="9">
        <v>55</v>
      </c>
      <c r="S26" s="10" t="s">
        <v>4</v>
      </c>
      <c r="T26" s="9" t="s">
        <v>8</v>
      </c>
      <c r="U26" s="9" t="s">
        <v>7</v>
      </c>
      <c r="V26" s="9" t="s">
        <v>7</v>
      </c>
      <c r="W26" s="9" t="s">
        <v>7</v>
      </c>
      <c r="X26" s="9" t="s">
        <v>7</v>
      </c>
      <c r="Y26" s="9" t="s">
        <v>7</v>
      </c>
      <c r="Z26" s="10" t="s">
        <v>69</v>
      </c>
      <c r="AA26" s="9" t="s">
        <v>8</v>
      </c>
      <c r="AB26" s="9" t="s">
        <v>7</v>
      </c>
      <c r="AC26" s="9" t="s">
        <v>7</v>
      </c>
      <c r="AD26" s="9" t="s">
        <v>7</v>
      </c>
      <c r="AE26" s="9" t="s">
        <v>7</v>
      </c>
      <c r="AF26" s="10" t="s">
        <v>66</v>
      </c>
      <c r="AG26" s="9">
        <v>0</v>
      </c>
      <c r="AH26" s="9">
        <v>2.5</v>
      </c>
      <c r="AI26" s="10" t="s">
        <v>10</v>
      </c>
      <c r="AJ26" s="9">
        <v>2.7</v>
      </c>
      <c r="AK26" s="9">
        <v>2.6</v>
      </c>
      <c r="AL26" s="14">
        <v>35.5</v>
      </c>
    </row>
    <row r="27" spans="1:38" s="4" customFormat="1" x14ac:dyDescent="0.3">
      <c r="A27" s="10" t="s">
        <v>138</v>
      </c>
      <c r="B27" s="9">
        <v>698</v>
      </c>
      <c r="C27" s="10" t="s">
        <v>70</v>
      </c>
      <c r="D27" s="9">
        <v>512750</v>
      </c>
      <c r="E27" s="9">
        <v>5244255</v>
      </c>
      <c r="F27" s="9">
        <v>510</v>
      </c>
      <c r="G27" s="11">
        <v>41220</v>
      </c>
      <c r="H27" s="9" t="s">
        <v>71</v>
      </c>
      <c r="I27" s="12" t="s">
        <v>13</v>
      </c>
      <c r="J27" s="10" t="s">
        <v>14</v>
      </c>
      <c r="K27" s="9">
        <v>10</v>
      </c>
      <c r="L27" s="9">
        <v>20</v>
      </c>
      <c r="M27" s="9">
        <v>15</v>
      </c>
      <c r="N27" s="9">
        <v>20</v>
      </c>
      <c r="O27" s="9">
        <f t="shared" si="0"/>
        <v>17.5</v>
      </c>
      <c r="P27" s="13">
        <f t="shared" si="1"/>
        <v>0.875</v>
      </c>
      <c r="Q27" s="9">
        <v>8</v>
      </c>
      <c r="R27" s="9">
        <v>60</v>
      </c>
      <c r="S27" s="10" t="s">
        <v>72</v>
      </c>
      <c r="T27" s="9" t="s">
        <v>7</v>
      </c>
      <c r="U27" s="9" t="s">
        <v>8</v>
      </c>
      <c r="V27" s="9" t="s">
        <v>8</v>
      </c>
      <c r="W27" s="9" t="s">
        <v>8</v>
      </c>
      <c r="X27" s="9" t="s">
        <v>7</v>
      </c>
      <c r="Y27" s="9" t="s">
        <v>7</v>
      </c>
      <c r="Z27" s="10" t="s">
        <v>4</v>
      </c>
      <c r="AA27" s="9" t="s">
        <v>7</v>
      </c>
      <c r="AB27" s="9" t="s">
        <v>8</v>
      </c>
      <c r="AC27" s="9" t="s">
        <v>8</v>
      </c>
      <c r="AD27" s="9" t="s">
        <v>8</v>
      </c>
      <c r="AE27" s="9" t="s">
        <v>7</v>
      </c>
      <c r="AF27" s="10" t="s">
        <v>4</v>
      </c>
      <c r="AG27" s="9">
        <v>0</v>
      </c>
      <c r="AH27" s="9">
        <v>4</v>
      </c>
      <c r="AI27" s="10" t="s">
        <v>10</v>
      </c>
      <c r="AJ27" s="9">
        <v>3.2</v>
      </c>
      <c r="AK27" s="9">
        <v>2.2000000000000002</v>
      </c>
      <c r="AL27" s="14">
        <v>35.799999999999997</v>
      </c>
    </row>
    <row r="28" spans="1:38" s="4" customFormat="1" x14ac:dyDescent="0.3">
      <c r="A28" s="10" t="s">
        <v>80</v>
      </c>
      <c r="B28" s="9">
        <v>690</v>
      </c>
      <c r="C28" s="10" t="s">
        <v>81</v>
      </c>
      <c r="D28" s="9">
        <v>511175</v>
      </c>
      <c r="E28" s="9">
        <v>5243509</v>
      </c>
      <c r="F28" s="9">
        <v>460</v>
      </c>
      <c r="G28" s="11">
        <v>41221</v>
      </c>
      <c r="H28" s="9" t="s">
        <v>82</v>
      </c>
      <c r="I28" s="12" t="s">
        <v>235</v>
      </c>
      <c r="J28" s="10" t="s">
        <v>5</v>
      </c>
      <c r="K28" s="9">
        <v>40</v>
      </c>
      <c r="L28" s="9">
        <v>40</v>
      </c>
      <c r="M28" s="9">
        <v>15</v>
      </c>
      <c r="N28" s="9"/>
      <c r="O28" s="9">
        <f t="shared" si="0"/>
        <v>15</v>
      </c>
      <c r="P28" s="13">
        <f t="shared" si="1"/>
        <v>0.375</v>
      </c>
      <c r="Q28" s="9">
        <v>10</v>
      </c>
      <c r="R28" s="9">
        <v>30</v>
      </c>
      <c r="S28" s="10" t="s">
        <v>6</v>
      </c>
      <c r="T28" s="9" t="s">
        <v>7</v>
      </c>
      <c r="U28" s="9" t="s">
        <v>7</v>
      </c>
      <c r="V28" s="9" t="s">
        <v>8</v>
      </c>
      <c r="W28" s="9" t="s">
        <v>8</v>
      </c>
      <c r="X28" s="9" t="s">
        <v>7</v>
      </c>
      <c r="Y28" s="9" t="s">
        <v>7</v>
      </c>
      <c r="Z28" s="10" t="s">
        <v>83</v>
      </c>
      <c r="AA28" s="9" t="s">
        <v>7</v>
      </c>
      <c r="AB28" s="9" t="s">
        <v>7</v>
      </c>
      <c r="AC28" s="9" t="s">
        <v>8</v>
      </c>
      <c r="AD28" s="9" t="s">
        <v>8</v>
      </c>
      <c r="AE28" s="9" t="s">
        <v>7</v>
      </c>
      <c r="AF28" s="10" t="s">
        <v>16</v>
      </c>
      <c r="AG28" s="9">
        <v>0</v>
      </c>
      <c r="AH28" s="9">
        <v>0</v>
      </c>
      <c r="AI28" s="10" t="s">
        <v>10</v>
      </c>
      <c r="AJ28" s="9">
        <v>2.7</v>
      </c>
      <c r="AK28" s="9">
        <v>0</v>
      </c>
      <c r="AL28" s="14">
        <v>16.7</v>
      </c>
    </row>
    <row r="29" spans="1:38" s="4" customFormat="1" x14ac:dyDescent="0.3">
      <c r="A29" s="10" t="s">
        <v>233</v>
      </c>
      <c r="B29" s="9">
        <v>615</v>
      </c>
      <c r="C29" s="10" t="s">
        <v>93</v>
      </c>
      <c r="D29" s="9">
        <v>506857</v>
      </c>
      <c r="E29" s="9">
        <v>5249399</v>
      </c>
      <c r="F29" s="9">
        <v>330</v>
      </c>
      <c r="G29" s="11">
        <v>41221</v>
      </c>
      <c r="H29" s="9" t="s">
        <v>94</v>
      </c>
      <c r="I29" s="12" t="s">
        <v>31</v>
      </c>
      <c r="J29" s="10" t="s">
        <v>14</v>
      </c>
      <c r="K29" s="9">
        <v>3</v>
      </c>
      <c r="L29" s="9">
        <v>6</v>
      </c>
      <c r="M29" s="9">
        <v>6</v>
      </c>
      <c r="N29" s="9"/>
      <c r="O29" s="9">
        <f t="shared" si="0"/>
        <v>6</v>
      </c>
      <c r="P29" s="13">
        <f t="shared" si="1"/>
        <v>1</v>
      </c>
      <c r="Q29" s="9">
        <v>3</v>
      </c>
      <c r="R29" s="9">
        <v>60</v>
      </c>
      <c r="S29" s="10" t="s">
        <v>95</v>
      </c>
      <c r="T29" s="9" t="s">
        <v>8</v>
      </c>
      <c r="U29" s="9" t="s">
        <v>7</v>
      </c>
      <c r="V29" s="9" t="s">
        <v>7</v>
      </c>
      <c r="W29" s="9" t="s">
        <v>7</v>
      </c>
      <c r="X29" s="9" t="s">
        <v>7</v>
      </c>
      <c r="Y29" s="9" t="s">
        <v>7</v>
      </c>
      <c r="Z29" s="10" t="s">
        <v>96</v>
      </c>
      <c r="AA29" s="9" t="s">
        <v>8</v>
      </c>
      <c r="AB29" s="9" t="s">
        <v>7</v>
      </c>
      <c r="AC29" s="9" t="s">
        <v>7</v>
      </c>
      <c r="AD29" s="9" t="s">
        <v>7</v>
      </c>
      <c r="AE29" s="9" t="s">
        <v>7</v>
      </c>
      <c r="AF29" s="10" t="s">
        <v>97</v>
      </c>
      <c r="AG29" s="9">
        <v>0</v>
      </c>
      <c r="AH29" s="9">
        <v>6.5</v>
      </c>
      <c r="AI29" s="10" t="s">
        <v>19</v>
      </c>
      <c r="AJ29" s="9">
        <v>1.3</v>
      </c>
      <c r="AK29" s="9">
        <v>0.8</v>
      </c>
      <c r="AL29" s="14">
        <v>1.46</v>
      </c>
    </row>
    <row r="30" spans="1:38" s="4" customFormat="1" x14ac:dyDescent="0.3">
      <c r="A30" s="10" t="s">
        <v>233</v>
      </c>
      <c r="B30" s="9">
        <v>650</v>
      </c>
      <c r="C30" s="10" t="s">
        <v>60</v>
      </c>
      <c r="D30" s="9">
        <v>507223</v>
      </c>
      <c r="E30" s="9">
        <v>5246475</v>
      </c>
      <c r="F30" s="9">
        <v>180</v>
      </c>
      <c r="G30" s="11">
        <v>41221</v>
      </c>
      <c r="H30" s="9" t="s">
        <v>92</v>
      </c>
      <c r="I30" s="12" t="s">
        <v>13</v>
      </c>
      <c r="J30" s="10" t="s">
        <v>14</v>
      </c>
      <c r="K30" s="9">
        <v>14</v>
      </c>
      <c r="L30" s="9">
        <v>14</v>
      </c>
      <c r="M30" s="9">
        <v>14</v>
      </c>
      <c r="N30" s="9"/>
      <c r="O30" s="9">
        <f t="shared" si="0"/>
        <v>14</v>
      </c>
      <c r="P30" s="13">
        <f t="shared" si="1"/>
        <v>1</v>
      </c>
      <c r="Q30" s="9">
        <v>6</v>
      </c>
      <c r="R30" s="9">
        <v>55</v>
      </c>
      <c r="S30" s="10" t="s">
        <v>4</v>
      </c>
      <c r="T30" s="9" t="s">
        <v>7</v>
      </c>
      <c r="U30" s="9" t="s">
        <v>7</v>
      </c>
      <c r="V30" s="9" t="s">
        <v>8</v>
      </c>
      <c r="W30" s="9" t="s">
        <v>8</v>
      </c>
      <c r="X30" s="9" t="s">
        <v>7</v>
      </c>
      <c r="Y30" s="9" t="s">
        <v>7</v>
      </c>
      <c r="Z30" s="10" t="s">
        <v>4</v>
      </c>
      <c r="AA30" s="9" t="s">
        <v>7</v>
      </c>
      <c r="AB30" s="9" t="s">
        <v>8</v>
      </c>
      <c r="AC30" s="9" t="s">
        <v>7</v>
      </c>
      <c r="AD30" s="9" t="s">
        <v>8</v>
      </c>
      <c r="AE30" s="9" t="s">
        <v>7</v>
      </c>
      <c r="AF30" s="10" t="s">
        <v>4</v>
      </c>
      <c r="AG30" s="9">
        <v>0</v>
      </c>
      <c r="AH30" s="9">
        <v>3</v>
      </c>
      <c r="AI30" s="10" t="s">
        <v>10</v>
      </c>
      <c r="AJ30" s="9">
        <v>1.2</v>
      </c>
      <c r="AK30" s="9">
        <v>1</v>
      </c>
      <c r="AL30" s="14">
        <v>5.62</v>
      </c>
    </row>
    <row r="31" spans="1:38" s="4" customFormat="1" x14ac:dyDescent="0.3">
      <c r="A31" s="10" t="s">
        <v>233</v>
      </c>
      <c r="B31" s="9">
        <v>685</v>
      </c>
      <c r="C31" s="10" t="s">
        <v>84</v>
      </c>
      <c r="D31" s="9">
        <v>510547</v>
      </c>
      <c r="E31" s="9">
        <v>5244656</v>
      </c>
      <c r="F31" s="9">
        <v>230</v>
      </c>
      <c r="G31" s="11">
        <v>41221</v>
      </c>
      <c r="H31" s="9" t="s">
        <v>85</v>
      </c>
      <c r="I31" s="12" t="s">
        <v>36</v>
      </c>
      <c r="J31" s="10" t="s">
        <v>86</v>
      </c>
      <c r="K31" s="9">
        <v>10</v>
      </c>
      <c r="L31" s="9">
        <v>30</v>
      </c>
      <c r="M31" s="9">
        <v>12</v>
      </c>
      <c r="N31" s="9"/>
      <c r="O31" s="9">
        <f t="shared" si="0"/>
        <v>12</v>
      </c>
      <c r="P31" s="13">
        <f t="shared" si="1"/>
        <v>0.4</v>
      </c>
      <c r="Q31" s="9">
        <v>6.5</v>
      </c>
      <c r="R31" s="9">
        <v>61</v>
      </c>
      <c r="S31" s="10" t="s">
        <v>87</v>
      </c>
      <c r="T31" s="9" t="s">
        <v>8</v>
      </c>
      <c r="U31" s="9" t="s">
        <v>7</v>
      </c>
      <c r="V31" s="9" t="s">
        <v>7</v>
      </c>
      <c r="W31" s="9" t="s">
        <v>7</v>
      </c>
      <c r="X31" s="9" t="s">
        <v>7</v>
      </c>
      <c r="Y31" s="9" t="s">
        <v>7</v>
      </c>
      <c r="Z31" s="10" t="s">
        <v>88</v>
      </c>
      <c r="AA31" s="9" t="s">
        <v>8</v>
      </c>
      <c r="AB31" s="9" t="s">
        <v>7</v>
      </c>
      <c r="AC31" s="9" t="s">
        <v>7</v>
      </c>
      <c r="AD31" s="9" t="s">
        <v>7</v>
      </c>
      <c r="AE31" s="9" t="s">
        <v>7</v>
      </c>
      <c r="AF31" s="10" t="s">
        <v>18</v>
      </c>
      <c r="AG31" s="9">
        <v>0</v>
      </c>
      <c r="AH31" s="9">
        <v>1.5</v>
      </c>
      <c r="AI31" s="10" t="s">
        <v>23</v>
      </c>
      <c r="AJ31" s="9">
        <v>1</v>
      </c>
      <c r="AK31" s="9">
        <v>1.5</v>
      </c>
      <c r="AL31" s="14">
        <v>6.86</v>
      </c>
    </row>
    <row r="32" spans="1:38" s="4" customFormat="1" x14ac:dyDescent="0.3">
      <c r="A32" s="10" t="s">
        <v>234</v>
      </c>
      <c r="B32" s="9">
        <v>620</v>
      </c>
      <c r="C32" s="10" t="s">
        <v>60</v>
      </c>
      <c r="D32" s="9">
        <v>503319</v>
      </c>
      <c r="E32" s="9">
        <v>5246464</v>
      </c>
      <c r="F32" s="9">
        <v>890</v>
      </c>
      <c r="G32" s="11">
        <v>41221</v>
      </c>
      <c r="H32" s="9" t="s">
        <v>102</v>
      </c>
      <c r="I32" s="12" t="s">
        <v>13</v>
      </c>
      <c r="J32" s="10" t="s">
        <v>14</v>
      </c>
      <c r="K32" s="9">
        <v>8</v>
      </c>
      <c r="L32" s="9">
        <v>16</v>
      </c>
      <c r="M32" s="9">
        <v>3</v>
      </c>
      <c r="N32" s="9"/>
      <c r="O32" s="9">
        <f t="shared" si="0"/>
        <v>3</v>
      </c>
      <c r="P32" s="13">
        <f t="shared" si="1"/>
        <v>0.1875</v>
      </c>
      <c r="Q32" s="9">
        <v>5</v>
      </c>
      <c r="R32" s="9">
        <v>88</v>
      </c>
      <c r="S32" s="10" t="s">
        <v>103</v>
      </c>
      <c r="T32" s="9" t="s">
        <v>7</v>
      </c>
      <c r="U32" s="9" t="s">
        <v>8</v>
      </c>
      <c r="V32" s="9" t="s">
        <v>7</v>
      </c>
      <c r="W32" s="9" t="s">
        <v>8</v>
      </c>
      <c r="X32" s="9" t="s">
        <v>7</v>
      </c>
      <c r="Y32" s="9" t="s">
        <v>7</v>
      </c>
      <c r="Z32" s="10" t="s">
        <v>104</v>
      </c>
      <c r="AA32" s="9" t="s">
        <v>7</v>
      </c>
      <c r="AB32" s="9" t="s">
        <v>8</v>
      </c>
      <c r="AC32" s="9" t="s">
        <v>7</v>
      </c>
      <c r="AD32" s="9" t="s">
        <v>8</v>
      </c>
      <c r="AE32" s="9" t="s">
        <v>7</v>
      </c>
      <c r="AF32" s="10" t="s">
        <v>105</v>
      </c>
      <c r="AG32" s="9">
        <v>0</v>
      </c>
      <c r="AH32" s="9">
        <v>4</v>
      </c>
      <c r="AI32" s="10" t="s">
        <v>19</v>
      </c>
      <c r="AJ32" s="9">
        <v>1</v>
      </c>
      <c r="AK32" s="9">
        <v>1.2</v>
      </c>
      <c r="AL32" s="14">
        <v>2.73</v>
      </c>
    </row>
    <row r="33" spans="1:38" s="4" customFormat="1" x14ac:dyDescent="0.3">
      <c r="A33" s="10" t="s">
        <v>234</v>
      </c>
      <c r="B33" s="9">
        <v>625</v>
      </c>
      <c r="C33" s="10" t="s">
        <v>98</v>
      </c>
      <c r="D33" s="9">
        <v>504469</v>
      </c>
      <c r="E33" s="9">
        <v>5246839</v>
      </c>
      <c r="F33" s="9">
        <v>420</v>
      </c>
      <c r="G33" s="11">
        <v>41221</v>
      </c>
      <c r="H33" s="9" t="s">
        <v>99</v>
      </c>
      <c r="I33" s="12" t="s">
        <v>31</v>
      </c>
      <c r="J33" s="10" t="s">
        <v>14</v>
      </c>
      <c r="K33" s="9">
        <v>5.5</v>
      </c>
      <c r="L33" s="9">
        <v>16.5</v>
      </c>
      <c r="M33" s="9">
        <v>4</v>
      </c>
      <c r="N33" s="9"/>
      <c r="O33" s="9">
        <f t="shared" si="0"/>
        <v>4</v>
      </c>
      <c r="P33" s="13">
        <f t="shared" si="1"/>
        <v>0.24242424242424243</v>
      </c>
      <c r="Q33" s="9">
        <v>5.5</v>
      </c>
      <c r="R33" s="9">
        <v>78</v>
      </c>
      <c r="S33" s="10" t="s">
        <v>87</v>
      </c>
      <c r="T33" s="9" t="s">
        <v>7</v>
      </c>
      <c r="U33" s="9" t="s">
        <v>8</v>
      </c>
      <c r="V33" s="9" t="s">
        <v>8</v>
      </c>
      <c r="W33" s="9" t="s">
        <v>7</v>
      </c>
      <c r="X33" s="9" t="s">
        <v>7</v>
      </c>
      <c r="Y33" s="9" t="s">
        <v>7</v>
      </c>
      <c r="Z33" s="10" t="s">
        <v>100</v>
      </c>
      <c r="AA33" s="9" t="s">
        <v>7</v>
      </c>
      <c r="AB33" s="9" t="s">
        <v>8</v>
      </c>
      <c r="AC33" s="9" t="s">
        <v>8</v>
      </c>
      <c r="AD33" s="9" t="s">
        <v>7</v>
      </c>
      <c r="AE33" s="9" t="s">
        <v>7</v>
      </c>
      <c r="AF33" s="10" t="s">
        <v>101</v>
      </c>
      <c r="AG33" s="9">
        <v>0</v>
      </c>
      <c r="AH33" s="9">
        <v>4.5</v>
      </c>
      <c r="AI33" s="10" t="s">
        <v>23</v>
      </c>
      <c r="AJ33" s="9">
        <v>1.2</v>
      </c>
      <c r="AK33" s="9">
        <v>1.6</v>
      </c>
      <c r="AL33" s="14">
        <v>3.16</v>
      </c>
    </row>
    <row r="34" spans="1:38" s="4" customFormat="1" x14ac:dyDescent="0.3">
      <c r="A34" s="10" t="s">
        <v>234</v>
      </c>
      <c r="B34" s="9">
        <v>630</v>
      </c>
      <c r="C34" s="10" t="s">
        <v>60</v>
      </c>
      <c r="D34" s="9">
        <v>505300</v>
      </c>
      <c r="E34" s="9">
        <v>5246463</v>
      </c>
      <c r="F34" s="9">
        <v>330</v>
      </c>
      <c r="G34" s="11">
        <v>41221</v>
      </c>
      <c r="H34" s="9" t="s">
        <v>106</v>
      </c>
      <c r="I34" s="12" t="s">
        <v>13</v>
      </c>
      <c r="J34" s="10" t="s">
        <v>14</v>
      </c>
      <c r="K34" s="9">
        <v>10</v>
      </c>
      <c r="L34" s="9">
        <v>20</v>
      </c>
      <c r="M34" s="9">
        <v>13</v>
      </c>
      <c r="N34" s="9"/>
      <c r="O34" s="9">
        <f t="shared" ref="O34:O65" si="2">AVERAGE(M34:N34)</f>
        <v>13</v>
      </c>
      <c r="P34" s="13">
        <f t="shared" ref="P34:P65" si="3">O34/L34</f>
        <v>0.65</v>
      </c>
      <c r="Q34" s="9">
        <v>10</v>
      </c>
      <c r="R34" s="9">
        <v>60</v>
      </c>
      <c r="S34" s="10" t="s">
        <v>107</v>
      </c>
      <c r="T34" s="9" t="s">
        <v>7</v>
      </c>
      <c r="U34" s="9" t="s">
        <v>8</v>
      </c>
      <c r="V34" s="9" t="s">
        <v>8</v>
      </c>
      <c r="W34" s="9" t="s">
        <v>8</v>
      </c>
      <c r="X34" s="9" t="s">
        <v>8</v>
      </c>
      <c r="Y34" s="9" t="s">
        <v>7</v>
      </c>
      <c r="Z34" s="10" t="s">
        <v>108</v>
      </c>
      <c r="AA34" s="9" t="s">
        <v>7</v>
      </c>
      <c r="AB34" s="9" t="s">
        <v>8</v>
      </c>
      <c r="AC34" s="9" t="s">
        <v>8</v>
      </c>
      <c r="AD34" s="9" t="s">
        <v>8</v>
      </c>
      <c r="AE34" s="9" t="s">
        <v>8</v>
      </c>
      <c r="AF34" s="10" t="s">
        <v>109</v>
      </c>
      <c r="AG34" s="9">
        <v>0</v>
      </c>
      <c r="AH34" s="9">
        <v>3.5</v>
      </c>
      <c r="AI34" s="10" t="s">
        <v>23</v>
      </c>
      <c r="AJ34" s="9">
        <v>0.5</v>
      </c>
      <c r="AK34" s="9">
        <v>6</v>
      </c>
      <c r="AL34" s="14">
        <v>5.88</v>
      </c>
    </row>
    <row r="35" spans="1:38" s="4" customFormat="1" x14ac:dyDescent="0.3">
      <c r="A35" s="10" t="s">
        <v>234</v>
      </c>
      <c r="B35" s="9">
        <v>650</v>
      </c>
      <c r="C35" s="10" t="s">
        <v>74</v>
      </c>
      <c r="D35" s="9">
        <v>507142</v>
      </c>
      <c r="E35" s="9">
        <v>5245465</v>
      </c>
      <c r="F35" s="9">
        <v>210</v>
      </c>
      <c r="G35" s="11">
        <v>41221</v>
      </c>
      <c r="H35" s="9" t="s">
        <v>91</v>
      </c>
      <c r="I35" s="12" t="s">
        <v>235</v>
      </c>
      <c r="J35" s="10" t="s">
        <v>5</v>
      </c>
      <c r="K35" s="9">
        <v>25</v>
      </c>
      <c r="L35" s="9">
        <v>25</v>
      </c>
      <c r="M35" s="9">
        <v>12</v>
      </c>
      <c r="N35" s="9">
        <v>14</v>
      </c>
      <c r="O35" s="9">
        <f t="shared" si="2"/>
        <v>13</v>
      </c>
      <c r="P35" s="13">
        <f t="shared" si="3"/>
        <v>0.52</v>
      </c>
      <c r="Q35" s="9">
        <v>10</v>
      </c>
      <c r="R35" s="9">
        <v>25</v>
      </c>
      <c r="S35" s="10" t="s">
        <v>6</v>
      </c>
      <c r="T35" s="9" t="s">
        <v>7</v>
      </c>
      <c r="U35" s="9" t="s">
        <v>7</v>
      </c>
      <c r="V35" s="9" t="s">
        <v>8</v>
      </c>
      <c r="W35" s="9" t="s">
        <v>8</v>
      </c>
      <c r="X35" s="9" t="s">
        <v>7</v>
      </c>
      <c r="Y35" s="9" t="s">
        <v>7</v>
      </c>
      <c r="Z35" s="10" t="s">
        <v>18</v>
      </c>
      <c r="AA35" s="9" t="s">
        <v>7</v>
      </c>
      <c r="AB35" s="9" t="s">
        <v>7</v>
      </c>
      <c r="AC35" s="9" t="s">
        <v>8</v>
      </c>
      <c r="AD35" s="9" t="s">
        <v>8</v>
      </c>
      <c r="AE35" s="9" t="s">
        <v>7</v>
      </c>
      <c r="AF35" s="10" t="s">
        <v>18</v>
      </c>
      <c r="AG35" s="9">
        <v>0</v>
      </c>
      <c r="AH35" s="9">
        <v>0</v>
      </c>
      <c r="AI35" s="10" t="s">
        <v>10</v>
      </c>
      <c r="AJ35" s="9">
        <v>0.9</v>
      </c>
      <c r="AK35" s="9">
        <v>0</v>
      </c>
      <c r="AL35" s="14">
        <v>7.33</v>
      </c>
    </row>
    <row r="36" spans="1:38" s="4" customFormat="1" x14ac:dyDescent="0.3">
      <c r="A36" s="10" t="s">
        <v>234</v>
      </c>
      <c r="B36" s="9">
        <v>665</v>
      </c>
      <c r="C36" s="10" t="s">
        <v>84</v>
      </c>
      <c r="D36" s="9">
        <v>508092</v>
      </c>
      <c r="E36" s="9">
        <v>5244685</v>
      </c>
      <c r="F36" s="9">
        <v>310</v>
      </c>
      <c r="G36" s="11">
        <v>41221</v>
      </c>
      <c r="H36" s="9" t="s">
        <v>89</v>
      </c>
      <c r="I36" s="12" t="s">
        <v>90</v>
      </c>
      <c r="J36" s="10" t="s">
        <v>37</v>
      </c>
      <c r="K36" s="9">
        <v>12</v>
      </c>
      <c r="L36" s="9">
        <v>12</v>
      </c>
      <c r="M36" s="9">
        <v>12</v>
      </c>
      <c r="N36" s="9">
        <v>16</v>
      </c>
      <c r="O36" s="9">
        <f t="shared" si="2"/>
        <v>14</v>
      </c>
      <c r="P36" s="13">
        <f t="shared" si="3"/>
        <v>1.1666666666666667</v>
      </c>
      <c r="Q36" s="9">
        <v>6.5</v>
      </c>
      <c r="R36" s="9">
        <v>31</v>
      </c>
      <c r="S36" s="10" t="s">
        <v>4</v>
      </c>
      <c r="T36" s="9" t="s">
        <v>7</v>
      </c>
      <c r="U36" s="9" t="s">
        <v>7</v>
      </c>
      <c r="V36" s="9" t="s">
        <v>7</v>
      </c>
      <c r="W36" s="9" t="s">
        <v>8</v>
      </c>
      <c r="X36" s="9" t="s">
        <v>7</v>
      </c>
      <c r="Y36" s="9" t="s">
        <v>7</v>
      </c>
      <c r="Z36" s="10" t="s">
        <v>4</v>
      </c>
      <c r="AA36" s="9" t="s">
        <v>7</v>
      </c>
      <c r="AB36" s="9" t="s">
        <v>7</v>
      </c>
      <c r="AC36" s="9" t="s">
        <v>7</v>
      </c>
      <c r="AD36" s="9" t="s">
        <v>8</v>
      </c>
      <c r="AE36" s="9" t="s">
        <v>7</v>
      </c>
      <c r="AF36" s="10" t="s">
        <v>4</v>
      </c>
      <c r="AG36" s="9">
        <v>0</v>
      </c>
      <c r="AH36" s="9">
        <v>1</v>
      </c>
      <c r="AI36" s="10" t="s">
        <v>10</v>
      </c>
      <c r="AJ36" s="9">
        <v>0.9</v>
      </c>
      <c r="AK36" s="9">
        <v>1.5</v>
      </c>
      <c r="AL36" s="14">
        <v>7.71</v>
      </c>
    </row>
    <row r="37" spans="1:38" s="4" customFormat="1" x14ac:dyDescent="0.3">
      <c r="A37" s="10" t="s">
        <v>123</v>
      </c>
      <c r="B37" s="9">
        <v>615</v>
      </c>
      <c r="C37" s="10" t="s">
        <v>74</v>
      </c>
      <c r="D37" s="9">
        <v>511709</v>
      </c>
      <c r="E37" s="9">
        <v>5242409</v>
      </c>
      <c r="F37" s="9">
        <v>60</v>
      </c>
      <c r="G37" s="11">
        <v>41222</v>
      </c>
      <c r="H37" s="9" t="s">
        <v>128</v>
      </c>
      <c r="I37" s="12" t="s">
        <v>235</v>
      </c>
      <c r="J37" s="10" t="s">
        <v>14</v>
      </c>
      <c r="K37" s="9">
        <v>82</v>
      </c>
      <c r="L37" s="9">
        <v>82</v>
      </c>
      <c r="M37" s="9">
        <v>31</v>
      </c>
      <c r="N37" s="9"/>
      <c r="O37" s="9">
        <f t="shared" si="2"/>
        <v>31</v>
      </c>
      <c r="P37" s="13">
        <f t="shared" si="3"/>
        <v>0.37804878048780488</v>
      </c>
      <c r="Q37" s="9">
        <v>15</v>
      </c>
      <c r="R37" s="9">
        <v>35</v>
      </c>
      <c r="S37" s="10" t="s">
        <v>6</v>
      </c>
      <c r="T37" s="9" t="s">
        <v>7</v>
      </c>
      <c r="U37" s="9" t="s">
        <v>7</v>
      </c>
      <c r="V37" s="9" t="s">
        <v>7</v>
      </c>
      <c r="W37" s="9" t="s">
        <v>8</v>
      </c>
      <c r="X37" s="9" t="s">
        <v>7</v>
      </c>
      <c r="Y37" s="9" t="s">
        <v>7</v>
      </c>
      <c r="Z37" s="10" t="s">
        <v>4</v>
      </c>
      <c r="AA37" s="9" t="s">
        <v>7</v>
      </c>
      <c r="AB37" s="9" t="s">
        <v>7</v>
      </c>
      <c r="AC37" s="9" t="s">
        <v>7</v>
      </c>
      <c r="AD37" s="9" t="s">
        <v>8</v>
      </c>
      <c r="AE37" s="9" t="s">
        <v>7</v>
      </c>
      <c r="AF37" s="10" t="s">
        <v>4</v>
      </c>
      <c r="AG37" s="9">
        <v>0</v>
      </c>
      <c r="AH37" s="9">
        <v>0</v>
      </c>
      <c r="AI37" s="10" t="s">
        <v>10</v>
      </c>
      <c r="AJ37" s="9">
        <v>5.4</v>
      </c>
      <c r="AK37" s="9">
        <v>0</v>
      </c>
      <c r="AL37" s="14">
        <v>102</v>
      </c>
    </row>
    <row r="38" spans="1:38" s="4" customFormat="1" x14ac:dyDescent="0.3">
      <c r="A38" s="10" t="s">
        <v>123</v>
      </c>
      <c r="B38" s="9">
        <v>650</v>
      </c>
      <c r="C38" s="10" t="s">
        <v>77</v>
      </c>
      <c r="D38" s="9">
        <v>511868</v>
      </c>
      <c r="E38" s="9">
        <v>5238203</v>
      </c>
      <c r="F38" s="9">
        <v>120</v>
      </c>
      <c r="G38" s="11">
        <v>41222</v>
      </c>
      <c r="H38" s="9" t="s">
        <v>127</v>
      </c>
      <c r="I38" s="12" t="s">
        <v>235</v>
      </c>
      <c r="J38" s="10" t="s">
        <v>14</v>
      </c>
      <c r="K38" s="9">
        <v>35</v>
      </c>
      <c r="L38" s="9">
        <v>35</v>
      </c>
      <c r="M38" s="9">
        <v>30</v>
      </c>
      <c r="N38" s="9"/>
      <c r="O38" s="9">
        <f t="shared" si="2"/>
        <v>30</v>
      </c>
      <c r="P38" s="13">
        <f t="shared" si="3"/>
        <v>0.8571428571428571</v>
      </c>
      <c r="Q38" s="9">
        <v>15</v>
      </c>
      <c r="R38" s="9">
        <v>20</v>
      </c>
      <c r="S38" s="10" t="s">
        <v>6</v>
      </c>
      <c r="T38" s="9" t="s">
        <v>7</v>
      </c>
      <c r="U38" s="9" t="s">
        <v>7</v>
      </c>
      <c r="V38" s="9" t="s">
        <v>8</v>
      </c>
      <c r="W38" s="9" t="s">
        <v>8</v>
      </c>
      <c r="X38" s="9" t="s">
        <v>7</v>
      </c>
      <c r="Y38" s="9" t="s">
        <v>7</v>
      </c>
      <c r="Z38" s="10" t="s">
        <v>4</v>
      </c>
      <c r="AA38" s="9" t="s">
        <v>7</v>
      </c>
      <c r="AB38" s="9" t="s">
        <v>7</v>
      </c>
      <c r="AC38" s="9" t="s">
        <v>8</v>
      </c>
      <c r="AD38" s="9" t="s">
        <v>8</v>
      </c>
      <c r="AE38" s="9" t="s">
        <v>7</v>
      </c>
      <c r="AF38" s="10" t="s">
        <v>4</v>
      </c>
      <c r="AG38" s="9">
        <v>0</v>
      </c>
      <c r="AH38" s="9">
        <v>0</v>
      </c>
      <c r="AI38" s="10" t="s">
        <v>10</v>
      </c>
      <c r="AJ38" s="9">
        <v>4.5</v>
      </c>
      <c r="AK38" s="9">
        <v>0</v>
      </c>
      <c r="AL38" s="14">
        <v>114</v>
      </c>
    </row>
    <row r="39" spans="1:38" s="4" customFormat="1" x14ac:dyDescent="0.3">
      <c r="A39" s="10" t="s">
        <v>123</v>
      </c>
      <c r="B39" s="9">
        <v>660</v>
      </c>
      <c r="C39" s="10" t="s">
        <v>124</v>
      </c>
      <c r="D39" s="9">
        <v>512481</v>
      </c>
      <c r="E39" s="9">
        <v>5236600</v>
      </c>
      <c r="F39" s="9">
        <v>130</v>
      </c>
      <c r="G39" s="11">
        <v>41222</v>
      </c>
      <c r="H39" s="9" t="s">
        <v>125</v>
      </c>
      <c r="I39" s="12" t="s">
        <v>235</v>
      </c>
      <c r="J39" s="10" t="s">
        <v>14</v>
      </c>
      <c r="K39" s="9">
        <v>90</v>
      </c>
      <c r="L39" s="9">
        <v>90</v>
      </c>
      <c r="M39" s="9">
        <v>40</v>
      </c>
      <c r="N39" s="9"/>
      <c r="O39" s="9">
        <f t="shared" si="2"/>
        <v>40</v>
      </c>
      <c r="P39" s="13">
        <f t="shared" si="3"/>
        <v>0.44444444444444442</v>
      </c>
      <c r="Q39" s="9">
        <v>15</v>
      </c>
      <c r="R39" s="9">
        <v>30</v>
      </c>
      <c r="S39" s="10" t="s">
        <v>6</v>
      </c>
      <c r="T39" s="9" t="s">
        <v>7</v>
      </c>
      <c r="U39" s="9" t="s">
        <v>7</v>
      </c>
      <c r="V39" s="9" t="s">
        <v>7</v>
      </c>
      <c r="W39" s="9" t="s">
        <v>8</v>
      </c>
      <c r="X39" s="9" t="s">
        <v>7</v>
      </c>
      <c r="Y39" s="9" t="s">
        <v>7</v>
      </c>
      <c r="Z39" s="10" t="s">
        <v>4</v>
      </c>
      <c r="AA39" s="9" t="s">
        <v>7</v>
      </c>
      <c r="AB39" s="9" t="s">
        <v>7</v>
      </c>
      <c r="AC39" s="9" t="s">
        <v>7</v>
      </c>
      <c r="AD39" s="9" t="s">
        <v>8</v>
      </c>
      <c r="AE39" s="9" t="s">
        <v>7</v>
      </c>
      <c r="AF39" s="10" t="s">
        <v>126</v>
      </c>
      <c r="AG39" s="9">
        <v>0</v>
      </c>
      <c r="AH39" s="9">
        <v>0</v>
      </c>
      <c r="AI39" s="10" t="s">
        <v>10</v>
      </c>
      <c r="AJ39" s="9">
        <v>3.5</v>
      </c>
      <c r="AK39" s="9">
        <v>0</v>
      </c>
      <c r="AL39" s="14">
        <v>136</v>
      </c>
    </row>
    <row r="40" spans="1:38" s="4" customFormat="1" x14ac:dyDescent="0.3">
      <c r="A40" s="10" t="s">
        <v>207</v>
      </c>
      <c r="B40" s="9">
        <v>660</v>
      </c>
      <c r="C40" s="10" t="s">
        <v>124</v>
      </c>
      <c r="D40" s="9">
        <v>514270</v>
      </c>
      <c r="E40" s="9">
        <v>5236592</v>
      </c>
      <c r="F40" s="9">
        <v>50</v>
      </c>
      <c r="G40" s="11">
        <v>41229</v>
      </c>
      <c r="H40" s="9" t="s">
        <v>189</v>
      </c>
      <c r="I40" s="12" t="s">
        <v>31</v>
      </c>
      <c r="J40" s="10" t="s">
        <v>14</v>
      </c>
      <c r="K40" s="9">
        <v>6</v>
      </c>
      <c r="L40" s="9">
        <v>6</v>
      </c>
      <c r="M40" s="9">
        <v>2.5</v>
      </c>
      <c r="N40" s="9"/>
      <c r="O40" s="9">
        <f t="shared" si="2"/>
        <v>2.5</v>
      </c>
      <c r="P40" s="13">
        <f t="shared" si="3"/>
        <v>0.41666666666666669</v>
      </c>
      <c r="Q40" s="9">
        <v>6</v>
      </c>
      <c r="R40" s="9">
        <v>62</v>
      </c>
      <c r="S40" s="10" t="s">
        <v>190</v>
      </c>
      <c r="T40" s="9" t="s">
        <v>8</v>
      </c>
      <c r="U40" s="9" t="s">
        <v>7</v>
      </c>
      <c r="V40" s="9" t="s">
        <v>7</v>
      </c>
      <c r="W40" s="9" t="s">
        <v>7</v>
      </c>
      <c r="X40" s="9" t="s">
        <v>7</v>
      </c>
      <c r="Y40" s="9" t="s">
        <v>8</v>
      </c>
      <c r="Z40" s="10" t="s">
        <v>191</v>
      </c>
      <c r="AA40" s="9" t="s">
        <v>8</v>
      </c>
      <c r="AB40" s="9" t="s">
        <v>7</v>
      </c>
      <c r="AC40" s="9" t="s">
        <v>7</v>
      </c>
      <c r="AD40" s="9" t="s">
        <v>7</v>
      </c>
      <c r="AE40" s="9" t="s">
        <v>7</v>
      </c>
      <c r="AF40" s="10" t="s">
        <v>192</v>
      </c>
      <c r="AG40" s="9">
        <v>0</v>
      </c>
      <c r="AH40" s="9">
        <v>2.5</v>
      </c>
      <c r="AI40" s="10" t="s">
        <v>10</v>
      </c>
      <c r="AJ40" s="9">
        <v>0.7</v>
      </c>
      <c r="AK40" s="9">
        <v>1</v>
      </c>
      <c r="AL40" s="14">
        <v>1.64</v>
      </c>
    </row>
    <row r="41" spans="1:38" s="4" customFormat="1" x14ac:dyDescent="0.3">
      <c r="A41" s="10" t="s">
        <v>207</v>
      </c>
      <c r="B41" s="9">
        <v>670</v>
      </c>
      <c r="C41" s="10" t="s">
        <v>74</v>
      </c>
      <c r="D41" s="9">
        <v>512804</v>
      </c>
      <c r="E41" s="9">
        <v>5241243</v>
      </c>
      <c r="F41" s="9">
        <v>100</v>
      </c>
      <c r="G41" s="11">
        <v>41228</v>
      </c>
      <c r="H41" s="9" t="s">
        <v>182</v>
      </c>
      <c r="I41" s="12" t="s">
        <v>31</v>
      </c>
      <c r="J41" s="10" t="s">
        <v>14</v>
      </c>
      <c r="K41" s="9">
        <v>4</v>
      </c>
      <c r="L41" s="9">
        <v>8</v>
      </c>
      <c r="M41" s="9">
        <v>4</v>
      </c>
      <c r="N41" s="9"/>
      <c r="O41" s="9">
        <f t="shared" si="2"/>
        <v>4</v>
      </c>
      <c r="P41" s="13">
        <f t="shared" si="3"/>
        <v>0.5</v>
      </c>
      <c r="Q41" s="9">
        <v>4</v>
      </c>
      <c r="R41" s="9">
        <v>60</v>
      </c>
      <c r="S41" s="10" t="s">
        <v>32</v>
      </c>
      <c r="T41" s="9" t="s">
        <v>8</v>
      </c>
      <c r="U41" s="9" t="s">
        <v>7</v>
      </c>
      <c r="V41" s="9" t="s">
        <v>7</v>
      </c>
      <c r="W41" s="9" t="s">
        <v>7</v>
      </c>
      <c r="X41" s="9" t="s">
        <v>7</v>
      </c>
      <c r="Y41" s="9" t="s">
        <v>7</v>
      </c>
      <c r="Z41" s="10" t="s">
        <v>183</v>
      </c>
      <c r="AA41" s="9" t="s">
        <v>8</v>
      </c>
      <c r="AB41" s="9" t="s">
        <v>7</v>
      </c>
      <c r="AC41" s="9" t="s">
        <v>7</v>
      </c>
      <c r="AD41" s="9" t="s">
        <v>7</v>
      </c>
      <c r="AE41" s="9" t="s">
        <v>7</v>
      </c>
      <c r="AF41" s="10" t="s">
        <v>184</v>
      </c>
      <c r="AG41" s="9">
        <v>0</v>
      </c>
      <c r="AH41" s="9">
        <v>2</v>
      </c>
      <c r="AI41" s="10" t="s">
        <v>19</v>
      </c>
      <c r="AJ41" s="9">
        <v>0.8</v>
      </c>
      <c r="AK41" s="9">
        <v>0</v>
      </c>
      <c r="AL41" s="14">
        <v>1.59</v>
      </c>
    </row>
    <row r="42" spans="1:38" s="4" customFormat="1" x14ac:dyDescent="0.3">
      <c r="A42" s="10" t="s">
        <v>207</v>
      </c>
      <c r="B42" s="9">
        <v>680</v>
      </c>
      <c r="C42" s="10" t="s">
        <v>34</v>
      </c>
      <c r="D42" s="9">
        <v>514399</v>
      </c>
      <c r="E42" s="9">
        <v>5235251</v>
      </c>
      <c r="F42" s="9">
        <v>165</v>
      </c>
      <c r="G42" s="11">
        <v>41229</v>
      </c>
      <c r="H42" s="9" t="s">
        <v>187</v>
      </c>
      <c r="I42" s="12" t="s">
        <v>13</v>
      </c>
      <c r="J42" s="10" t="s">
        <v>14</v>
      </c>
      <c r="K42" s="9">
        <v>10</v>
      </c>
      <c r="L42" s="9">
        <v>10</v>
      </c>
      <c r="M42" s="9">
        <v>6.5</v>
      </c>
      <c r="N42" s="9"/>
      <c r="O42" s="9">
        <f t="shared" si="2"/>
        <v>6.5</v>
      </c>
      <c r="P42" s="13">
        <f t="shared" si="3"/>
        <v>0.65</v>
      </c>
      <c r="Q42" s="9">
        <v>10</v>
      </c>
      <c r="R42" s="9">
        <v>37</v>
      </c>
      <c r="S42" s="10" t="s">
        <v>188</v>
      </c>
      <c r="T42" s="9" t="s">
        <v>7</v>
      </c>
      <c r="U42" s="9" t="s">
        <v>7</v>
      </c>
      <c r="V42" s="9" t="s">
        <v>8</v>
      </c>
      <c r="W42" s="9" t="s">
        <v>8</v>
      </c>
      <c r="X42" s="9" t="s">
        <v>7</v>
      </c>
      <c r="Y42" s="9" t="s">
        <v>7</v>
      </c>
      <c r="Z42" s="10" t="s">
        <v>100</v>
      </c>
      <c r="AA42" s="9" t="s">
        <v>7</v>
      </c>
      <c r="AB42" s="9" t="s">
        <v>7</v>
      </c>
      <c r="AC42" s="9" t="s">
        <v>8</v>
      </c>
      <c r="AD42" s="9" t="s">
        <v>8</v>
      </c>
      <c r="AE42" s="9" t="s">
        <v>7</v>
      </c>
      <c r="AF42" s="10" t="s">
        <v>100</v>
      </c>
      <c r="AG42" s="9">
        <v>0</v>
      </c>
      <c r="AH42" s="9">
        <v>3</v>
      </c>
      <c r="AI42" s="10" t="s">
        <v>10</v>
      </c>
      <c r="AJ42" s="9">
        <v>1.1000000000000001</v>
      </c>
      <c r="AK42" s="9">
        <v>4</v>
      </c>
      <c r="AL42" s="14">
        <v>6.03</v>
      </c>
    </row>
    <row r="43" spans="1:38" s="4" customFormat="1" x14ac:dyDescent="0.3">
      <c r="A43" s="10" t="s">
        <v>73</v>
      </c>
      <c r="B43" s="9">
        <v>650</v>
      </c>
      <c r="C43" s="10" t="s">
        <v>131</v>
      </c>
      <c r="D43" s="9">
        <v>514733</v>
      </c>
      <c r="E43" s="9">
        <v>5239809</v>
      </c>
      <c r="F43" s="9">
        <v>300</v>
      </c>
      <c r="G43" s="11">
        <v>41222</v>
      </c>
      <c r="H43" s="9" t="s">
        <v>132</v>
      </c>
      <c r="I43" s="12" t="s">
        <v>31</v>
      </c>
      <c r="J43" s="10" t="s">
        <v>14</v>
      </c>
      <c r="K43" s="9">
        <v>10</v>
      </c>
      <c r="L43" s="9">
        <v>20</v>
      </c>
      <c r="M43" s="9">
        <v>10</v>
      </c>
      <c r="N43" s="9"/>
      <c r="O43" s="9">
        <f t="shared" si="2"/>
        <v>10</v>
      </c>
      <c r="P43" s="13">
        <f t="shared" si="3"/>
        <v>0.5</v>
      </c>
      <c r="Q43" s="9">
        <v>10</v>
      </c>
      <c r="R43" s="9">
        <v>55</v>
      </c>
      <c r="S43" s="10" t="s">
        <v>32</v>
      </c>
      <c r="T43" s="9" t="s">
        <v>8</v>
      </c>
      <c r="U43" s="9" t="s">
        <v>7</v>
      </c>
      <c r="V43" s="9" t="s">
        <v>7</v>
      </c>
      <c r="W43" s="9" t="s">
        <v>7</v>
      </c>
      <c r="X43" s="9" t="s">
        <v>7</v>
      </c>
      <c r="Y43" s="9" t="s">
        <v>7</v>
      </c>
      <c r="Z43" s="10" t="s">
        <v>133</v>
      </c>
      <c r="AA43" s="9" t="s">
        <v>8</v>
      </c>
      <c r="AB43" s="9" t="s">
        <v>7</v>
      </c>
      <c r="AC43" s="9" t="s">
        <v>7</v>
      </c>
      <c r="AD43" s="9" t="s">
        <v>7</v>
      </c>
      <c r="AE43" s="9" t="s">
        <v>7</v>
      </c>
      <c r="AF43" s="10" t="s">
        <v>134</v>
      </c>
      <c r="AG43" s="9">
        <v>0</v>
      </c>
      <c r="AH43" s="9">
        <v>2</v>
      </c>
      <c r="AI43" s="10" t="s">
        <v>10</v>
      </c>
      <c r="AJ43" s="9">
        <v>1.2</v>
      </c>
      <c r="AK43" s="9">
        <v>0.8</v>
      </c>
      <c r="AL43" s="14">
        <v>17.399999999999999</v>
      </c>
    </row>
    <row r="44" spans="1:38" s="4" customFormat="1" x14ac:dyDescent="0.3">
      <c r="A44" s="10" t="s">
        <v>73</v>
      </c>
      <c r="B44" s="9">
        <v>660</v>
      </c>
      <c r="C44" s="10" t="s">
        <v>34</v>
      </c>
      <c r="D44" s="9">
        <v>514387</v>
      </c>
      <c r="E44" s="9">
        <v>5239545</v>
      </c>
      <c r="F44" s="9">
        <v>300</v>
      </c>
      <c r="G44" s="11">
        <v>41222</v>
      </c>
      <c r="H44" s="9" t="s">
        <v>129</v>
      </c>
      <c r="I44" s="12" t="s">
        <v>13</v>
      </c>
      <c r="J44" s="10" t="s">
        <v>14</v>
      </c>
      <c r="K44" s="9">
        <v>10</v>
      </c>
      <c r="L44" s="9">
        <v>20</v>
      </c>
      <c r="M44" s="9">
        <v>11</v>
      </c>
      <c r="N44" s="9"/>
      <c r="O44" s="9">
        <f t="shared" si="2"/>
        <v>11</v>
      </c>
      <c r="P44" s="13">
        <f t="shared" si="3"/>
        <v>0.55000000000000004</v>
      </c>
      <c r="Q44" s="9">
        <v>8</v>
      </c>
      <c r="R44" s="9">
        <v>40</v>
      </c>
      <c r="S44" s="10" t="s">
        <v>26</v>
      </c>
      <c r="T44" s="9" t="s">
        <v>7</v>
      </c>
      <c r="U44" s="9" t="s">
        <v>8</v>
      </c>
      <c r="V44" s="9" t="s">
        <v>8</v>
      </c>
      <c r="W44" s="9" t="s">
        <v>8</v>
      </c>
      <c r="X44" s="9" t="s">
        <v>7</v>
      </c>
      <c r="Y44" s="9" t="s">
        <v>7</v>
      </c>
      <c r="Z44" s="10" t="s">
        <v>130</v>
      </c>
      <c r="AA44" s="9" t="s">
        <v>7</v>
      </c>
      <c r="AB44" s="9" t="s">
        <v>8</v>
      </c>
      <c r="AC44" s="9" t="s">
        <v>8</v>
      </c>
      <c r="AD44" s="9" t="s">
        <v>8</v>
      </c>
      <c r="AE44" s="9" t="s">
        <v>7</v>
      </c>
      <c r="AF44" s="10" t="s">
        <v>16</v>
      </c>
      <c r="AG44" s="9">
        <v>0</v>
      </c>
      <c r="AH44" s="9">
        <v>1</v>
      </c>
      <c r="AI44" s="10" t="s">
        <v>10</v>
      </c>
      <c r="AJ44" s="9">
        <v>1.4</v>
      </c>
      <c r="AK44" s="9">
        <v>2</v>
      </c>
      <c r="AL44" s="14">
        <v>17.7</v>
      </c>
    </row>
    <row r="45" spans="1:38" s="4" customFormat="1" x14ac:dyDescent="0.3">
      <c r="A45" s="10" t="s">
        <v>73</v>
      </c>
      <c r="B45" s="9">
        <v>685</v>
      </c>
      <c r="C45" s="10" t="s">
        <v>74</v>
      </c>
      <c r="D45" s="9">
        <v>512782</v>
      </c>
      <c r="E45" s="9">
        <v>5238224</v>
      </c>
      <c r="F45" s="9">
        <v>300</v>
      </c>
      <c r="G45" s="11">
        <v>41220</v>
      </c>
      <c r="H45" s="9" t="s">
        <v>75</v>
      </c>
      <c r="I45" s="12" t="s">
        <v>235</v>
      </c>
      <c r="J45" s="10" t="s">
        <v>5</v>
      </c>
      <c r="K45" s="9">
        <v>25</v>
      </c>
      <c r="L45" s="9">
        <v>25</v>
      </c>
      <c r="M45" s="9">
        <v>15</v>
      </c>
      <c r="N45" s="9"/>
      <c r="O45" s="9">
        <f t="shared" si="2"/>
        <v>15</v>
      </c>
      <c r="P45" s="13">
        <f t="shared" si="3"/>
        <v>0.6</v>
      </c>
      <c r="Q45" s="9">
        <v>10</v>
      </c>
      <c r="R45" s="9">
        <v>25</v>
      </c>
      <c r="S45" s="10" t="s">
        <v>6</v>
      </c>
      <c r="T45" s="9" t="s">
        <v>7</v>
      </c>
      <c r="U45" s="9" t="s">
        <v>7</v>
      </c>
      <c r="V45" s="9" t="s">
        <v>8</v>
      </c>
      <c r="W45" s="9" t="s">
        <v>8</v>
      </c>
      <c r="X45" s="9" t="s">
        <v>7</v>
      </c>
      <c r="Y45" s="9" t="s">
        <v>7</v>
      </c>
      <c r="Z45" s="10" t="s">
        <v>4</v>
      </c>
      <c r="AA45" s="9" t="s">
        <v>7</v>
      </c>
      <c r="AB45" s="9" t="s">
        <v>7</v>
      </c>
      <c r="AC45" s="9" t="s">
        <v>8</v>
      </c>
      <c r="AD45" s="9" t="s">
        <v>8</v>
      </c>
      <c r="AE45" s="9" t="s">
        <v>7</v>
      </c>
      <c r="AF45" s="10" t="s">
        <v>76</v>
      </c>
      <c r="AG45" s="9">
        <v>0</v>
      </c>
      <c r="AH45" s="9">
        <v>0</v>
      </c>
      <c r="AI45" s="10" t="s">
        <v>10</v>
      </c>
      <c r="AJ45" s="9">
        <v>0</v>
      </c>
      <c r="AK45" s="9">
        <v>0</v>
      </c>
      <c r="AL45" s="14">
        <v>21</v>
      </c>
    </row>
    <row r="46" spans="1:38" s="4" customFormat="1" x14ac:dyDescent="0.3">
      <c r="A46" s="10" t="s">
        <v>73</v>
      </c>
      <c r="B46" s="9">
        <v>686</v>
      </c>
      <c r="C46" s="10" t="s">
        <v>77</v>
      </c>
      <c r="D46" s="9">
        <v>512753</v>
      </c>
      <c r="E46" s="9">
        <v>5238192</v>
      </c>
      <c r="F46" s="9">
        <v>300</v>
      </c>
      <c r="G46" s="11">
        <v>41220</v>
      </c>
      <c r="H46" s="9" t="s">
        <v>78</v>
      </c>
      <c r="I46" s="12" t="s">
        <v>235</v>
      </c>
      <c r="J46" s="10" t="s">
        <v>5</v>
      </c>
      <c r="K46" s="9">
        <v>25</v>
      </c>
      <c r="L46" s="9">
        <v>25</v>
      </c>
      <c r="M46" s="9">
        <v>15</v>
      </c>
      <c r="N46" s="9"/>
      <c r="O46" s="9">
        <f t="shared" si="2"/>
        <v>15</v>
      </c>
      <c r="P46" s="13">
        <f t="shared" si="3"/>
        <v>0.6</v>
      </c>
      <c r="Q46" s="9">
        <v>10</v>
      </c>
      <c r="R46" s="9">
        <v>25</v>
      </c>
      <c r="S46" s="10" t="s">
        <v>6</v>
      </c>
      <c r="T46" s="9" t="s">
        <v>7</v>
      </c>
      <c r="U46" s="9" t="s">
        <v>7</v>
      </c>
      <c r="V46" s="9" t="s">
        <v>8</v>
      </c>
      <c r="W46" s="9" t="s">
        <v>8</v>
      </c>
      <c r="X46" s="9" t="s">
        <v>7</v>
      </c>
      <c r="Y46" s="9" t="s">
        <v>7</v>
      </c>
      <c r="Z46" s="10" t="s">
        <v>4</v>
      </c>
      <c r="AA46" s="9" t="s">
        <v>7</v>
      </c>
      <c r="AB46" s="9" t="s">
        <v>7</v>
      </c>
      <c r="AC46" s="9" t="s">
        <v>8</v>
      </c>
      <c r="AD46" s="9" t="s">
        <v>8</v>
      </c>
      <c r="AE46" s="9" t="s">
        <v>7</v>
      </c>
      <c r="AF46" s="10" t="s">
        <v>79</v>
      </c>
      <c r="AG46" s="9">
        <v>0</v>
      </c>
      <c r="AH46" s="9">
        <v>0</v>
      </c>
      <c r="AI46" s="10" t="s">
        <v>10</v>
      </c>
      <c r="AJ46" s="9">
        <v>0</v>
      </c>
      <c r="AK46" s="9">
        <v>0</v>
      </c>
      <c r="AL46" s="14">
        <v>21.1</v>
      </c>
    </row>
    <row r="47" spans="1:38" s="4" customFormat="1" x14ac:dyDescent="0.3">
      <c r="A47" s="10" t="s">
        <v>151</v>
      </c>
      <c r="B47" s="9">
        <v>605</v>
      </c>
      <c r="C47" s="10" t="s">
        <v>46</v>
      </c>
      <c r="D47" s="9">
        <v>505858</v>
      </c>
      <c r="E47" s="9">
        <v>5252611</v>
      </c>
      <c r="F47" s="9">
        <v>30</v>
      </c>
      <c r="G47" s="11">
        <v>41218</v>
      </c>
      <c r="H47" s="9" t="s">
        <v>47</v>
      </c>
      <c r="I47" s="12" t="s">
        <v>31</v>
      </c>
      <c r="J47" s="10" t="s">
        <v>37</v>
      </c>
      <c r="K47" s="9">
        <v>10</v>
      </c>
      <c r="L47" s="9">
        <v>10</v>
      </c>
      <c r="M47" s="9">
        <v>19</v>
      </c>
      <c r="N47" s="9"/>
      <c r="O47" s="9">
        <f t="shared" si="2"/>
        <v>19</v>
      </c>
      <c r="P47" s="13">
        <f t="shared" si="3"/>
        <v>1.9</v>
      </c>
      <c r="Q47" s="9">
        <v>10</v>
      </c>
      <c r="R47" s="9">
        <v>999</v>
      </c>
      <c r="S47" s="10" t="s">
        <v>4</v>
      </c>
      <c r="T47" s="9" t="s">
        <v>7</v>
      </c>
      <c r="U47" s="9" t="s">
        <v>7</v>
      </c>
      <c r="V47" s="9" t="s">
        <v>7</v>
      </c>
      <c r="W47" s="9" t="s">
        <v>7</v>
      </c>
      <c r="X47" s="9" t="s">
        <v>7</v>
      </c>
      <c r="Y47" s="9" t="s">
        <v>7</v>
      </c>
      <c r="Z47" s="10" t="s">
        <v>48</v>
      </c>
      <c r="AA47" s="9" t="s">
        <v>8</v>
      </c>
      <c r="AB47" s="9" t="s">
        <v>7</v>
      </c>
      <c r="AC47" s="9" t="s">
        <v>7</v>
      </c>
      <c r="AD47" s="9" t="s">
        <v>7</v>
      </c>
      <c r="AE47" s="9" t="s">
        <v>7</v>
      </c>
      <c r="AF47" s="10" t="s">
        <v>4</v>
      </c>
      <c r="AG47" s="9">
        <v>0</v>
      </c>
      <c r="AH47" s="9">
        <v>5</v>
      </c>
      <c r="AI47" s="10" t="s">
        <v>23</v>
      </c>
      <c r="AJ47" s="9">
        <v>1.6</v>
      </c>
      <c r="AK47" s="9">
        <v>3.2</v>
      </c>
      <c r="AL47" s="14">
        <v>13.2</v>
      </c>
    </row>
    <row r="48" spans="1:38" s="4" customFormat="1" x14ac:dyDescent="0.3">
      <c r="A48" s="10" t="s">
        <v>151</v>
      </c>
      <c r="B48" s="9">
        <v>610</v>
      </c>
      <c r="C48" s="10" t="s">
        <v>152</v>
      </c>
      <c r="D48" s="9">
        <v>506124</v>
      </c>
      <c r="E48" s="9">
        <v>5252564</v>
      </c>
      <c r="F48" s="9">
        <v>35</v>
      </c>
      <c r="G48" s="11">
        <v>41226</v>
      </c>
      <c r="H48" s="9" t="s">
        <v>153</v>
      </c>
      <c r="I48" s="12" t="s">
        <v>31</v>
      </c>
      <c r="J48" s="10" t="s">
        <v>37</v>
      </c>
      <c r="K48" s="9">
        <v>10</v>
      </c>
      <c r="L48" s="9">
        <v>10</v>
      </c>
      <c r="M48" s="9">
        <v>13</v>
      </c>
      <c r="N48" s="9"/>
      <c r="O48" s="9">
        <f t="shared" si="2"/>
        <v>13</v>
      </c>
      <c r="P48" s="13">
        <f t="shared" si="3"/>
        <v>1.3</v>
      </c>
      <c r="Q48" s="9">
        <v>10</v>
      </c>
      <c r="R48" s="9">
        <v>100</v>
      </c>
      <c r="S48" s="10" t="s">
        <v>4</v>
      </c>
      <c r="T48" s="9" t="s">
        <v>8</v>
      </c>
      <c r="U48" s="9" t="s">
        <v>7</v>
      </c>
      <c r="V48" s="9" t="s">
        <v>7</v>
      </c>
      <c r="W48" s="9" t="s">
        <v>7</v>
      </c>
      <c r="X48" s="9" t="s">
        <v>7</v>
      </c>
      <c r="Y48" s="9" t="s">
        <v>7</v>
      </c>
      <c r="Z48" s="10" t="s">
        <v>154</v>
      </c>
      <c r="AA48" s="9" t="s">
        <v>8</v>
      </c>
      <c r="AB48" s="9" t="s">
        <v>7</v>
      </c>
      <c r="AC48" s="9" t="s">
        <v>7</v>
      </c>
      <c r="AD48" s="9" t="s">
        <v>7</v>
      </c>
      <c r="AE48" s="9" t="s">
        <v>7</v>
      </c>
      <c r="AF48" s="10" t="s">
        <v>155</v>
      </c>
      <c r="AG48" s="9">
        <v>0</v>
      </c>
      <c r="AH48" s="9">
        <v>13</v>
      </c>
      <c r="AI48" s="10" t="s">
        <v>19</v>
      </c>
      <c r="AJ48" s="9">
        <v>1.6</v>
      </c>
      <c r="AK48" s="9">
        <v>0.8</v>
      </c>
      <c r="AL48" s="14">
        <v>13.6</v>
      </c>
    </row>
    <row r="49" spans="1:38" s="4" customFormat="1" x14ac:dyDescent="0.3">
      <c r="A49" s="10" t="s">
        <v>151</v>
      </c>
      <c r="B49" s="9">
        <v>625</v>
      </c>
      <c r="C49" s="10" t="s">
        <v>49</v>
      </c>
      <c r="D49" s="9">
        <v>507666</v>
      </c>
      <c r="E49" s="9">
        <v>5251716</v>
      </c>
      <c r="F49" s="9">
        <v>80</v>
      </c>
      <c r="G49" s="11">
        <v>41218</v>
      </c>
      <c r="H49" s="9" t="s">
        <v>50</v>
      </c>
      <c r="I49" s="12" t="s">
        <v>36</v>
      </c>
      <c r="J49" s="10" t="s">
        <v>37</v>
      </c>
      <c r="K49" s="9">
        <v>12</v>
      </c>
      <c r="L49" s="9">
        <v>12</v>
      </c>
      <c r="M49" s="9">
        <v>31</v>
      </c>
      <c r="N49" s="9"/>
      <c r="O49" s="9">
        <f t="shared" si="2"/>
        <v>31</v>
      </c>
      <c r="P49" s="13">
        <f t="shared" si="3"/>
        <v>2.5833333333333335</v>
      </c>
      <c r="Q49" s="9">
        <v>8</v>
      </c>
      <c r="R49" s="9">
        <v>115</v>
      </c>
      <c r="S49" s="10" t="s">
        <v>4</v>
      </c>
      <c r="T49" s="9" t="s">
        <v>7</v>
      </c>
      <c r="U49" s="9" t="s">
        <v>8</v>
      </c>
      <c r="V49" s="9" t="s">
        <v>7</v>
      </c>
      <c r="W49" s="9" t="s">
        <v>7</v>
      </c>
      <c r="X49" s="9" t="s">
        <v>7</v>
      </c>
      <c r="Y49" s="9" t="s">
        <v>7</v>
      </c>
      <c r="Z49" s="10" t="s">
        <v>51</v>
      </c>
      <c r="AA49" s="9" t="s">
        <v>7</v>
      </c>
      <c r="AB49" s="9" t="s">
        <v>8</v>
      </c>
      <c r="AC49" s="9" t="s">
        <v>7</v>
      </c>
      <c r="AD49" s="9" t="s">
        <v>7</v>
      </c>
      <c r="AE49" s="9" t="s">
        <v>7</v>
      </c>
      <c r="AF49" s="10" t="s">
        <v>52</v>
      </c>
      <c r="AG49" s="9">
        <v>0</v>
      </c>
      <c r="AH49" s="9">
        <v>8</v>
      </c>
      <c r="AI49" s="10" t="s">
        <v>10</v>
      </c>
      <c r="AJ49" s="9">
        <v>0</v>
      </c>
      <c r="AK49" s="9">
        <v>1.9</v>
      </c>
      <c r="AL49" s="14">
        <v>15.9</v>
      </c>
    </row>
    <row r="50" spans="1:38" s="4" customFormat="1" x14ac:dyDescent="0.3">
      <c r="A50" s="10" t="s">
        <v>151</v>
      </c>
      <c r="B50" s="9">
        <v>650</v>
      </c>
      <c r="C50" s="10" t="s">
        <v>53</v>
      </c>
      <c r="D50" s="9">
        <v>508955</v>
      </c>
      <c r="E50" s="9">
        <v>5249993</v>
      </c>
      <c r="F50" s="9">
        <v>175</v>
      </c>
      <c r="G50" s="11">
        <v>41218</v>
      </c>
      <c r="H50" s="9" t="s">
        <v>54</v>
      </c>
      <c r="I50" s="12" t="s">
        <v>36</v>
      </c>
      <c r="J50" s="10" t="s">
        <v>37</v>
      </c>
      <c r="K50" s="9">
        <v>16</v>
      </c>
      <c r="L50" s="9">
        <v>16</v>
      </c>
      <c r="M50" s="9">
        <v>26</v>
      </c>
      <c r="N50" s="9"/>
      <c r="O50" s="9">
        <f t="shared" si="2"/>
        <v>26</v>
      </c>
      <c r="P50" s="13">
        <f t="shared" si="3"/>
        <v>1.625</v>
      </c>
      <c r="Q50" s="9">
        <v>10</v>
      </c>
      <c r="R50" s="9">
        <v>50</v>
      </c>
      <c r="S50" s="10" t="s">
        <v>4</v>
      </c>
      <c r="T50" s="9" t="s">
        <v>8</v>
      </c>
      <c r="U50" s="9" t="s">
        <v>7</v>
      </c>
      <c r="V50" s="9" t="s">
        <v>7</v>
      </c>
      <c r="W50" s="9" t="s">
        <v>7</v>
      </c>
      <c r="X50" s="9" t="s">
        <v>7</v>
      </c>
      <c r="Y50" s="9" t="s">
        <v>7</v>
      </c>
      <c r="Z50" s="10" t="s">
        <v>55</v>
      </c>
      <c r="AA50" s="9" t="s">
        <v>8</v>
      </c>
      <c r="AB50" s="9" t="s">
        <v>7</v>
      </c>
      <c r="AC50" s="9" t="s">
        <v>7</v>
      </c>
      <c r="AD50" s="9" t="s">
        <v>7</v>
      </c>
      <c r="AE50" s="9" t="s">
        <v>7</v>
      </c>
      <c r="AF50" s="10" t="s">
        <v>52</v>
      </c>
      <c r="AG50" s="9">
        <v>0</v>
      </c>
      <c r="AH50" s="9">
        <v>1.5</v>
      </c>
      <c r="AI50" s="10" t="s">
        <v>23</v>
      </c>
      <c r="AJ50" s="9">
        <v>1.5</v>
      </c>
      <c r="AK50" s="9">
        <v>1.8</v>
      </c>
      <c r="AL50" s="14">
        <v>17.2</v>
      </c>
    </row>
    <row r="51" spans="1:38" s="4" customFormat="1" x14ac:dyDescent="0.3">
      <c r="A51" s="10" t="s">
        <v>151</v>
      </c>
      <c r="B51" s="9">
        <v>660</v>
      </c>
      <c r="C51" s="10" t="s">
        <v>39</v>
      </c>
      <c r="D51" s="9">
        <v>508393</v>
      </c>
      <c r="E51" s="9">
        <v>5249228</v>
      </c>
      <c r="F51" s="9">
        <v>300</v>
      </c>
      <c r="G51" s="11">
        <v>41218</v>
      </c>
      <c r="H51" s="9" t="s">
        <v>56</v>
      </c>
      <c r="I51" s="12" t="s">
        <v>36</v>
      </c>
      <c r="J51" s="10" t="s">
        <v>14</v>
      </c>
      <c r="K51" s="9">
        <v>14</v>
      </c>
      <c r="L51" s="9">
        <v>14</v>
      </c>
      <c r="M51" s="9">
        <v>19</v>
      </c>
      <c r="N51" s="9"/>
      <c r="O51" s="9">
        <f t="shared" si="2"/>
        <v>19</v>
      </c>
      <c r="P51" s="13">
        <f t="shared" si="3"/>
        <v>1.3571428571428572</v>
      </c>
      <c r="Q51" s="9">
        <v>8</v>
      </c>
      <c r="R51" s="9">
        <v>135</v>
      </c>
      <c r="S51" s="10" t="s">
        <v>4</v>
      </c>
      <c r="T51" s="9" t="s">
        <v>7</v>
      </c>
      <c r="U51" s="9" t="s">
        <v>8</v>
      </c>
      <c r="V51" s="9" t="s">
        <v>7</v>
      </c>
      <c r="W51" s="9" t="s">
        <v>7</v>
      </c>
      <c r="X51" s="9" t="s">
        <v>7</v>
      </c>
      <c r="Y51" s="9" t="s">
        <v>7</v>
      </c>
      <c r="Z51" s="10" t="s">
        <v>4</v>
      </c>
      <c r="AA51" s="9" t="s">
        <v>7</v>
      </c>
      <c r="AB51" s="9" t="s">
        <v>8</v>
      </c>
      <c r="AC51" s="9" t="s">
        <v>7</v>
      </c>
      <c r="AD51" s="9" t="s">
        <v>7</v>
      </c>
      <c r="AE51" s="9" t="s">
        <v>7</v>
      </c>
      <c r="AF51" s="10" t="s">
        <v>4</v>
      </c>
      <c r="AG51" s="9">
        <v>0</v>
      </c>
      <c r="AH51" s="9">
        <v>15</v>
      </c>
      <c r="AI51" s="10" t="s">
        <v>10</v>
      </c>
      <c r="AJ51" s="9">
        <v>1.6</v>
      </c>
      <c r="AK51" s="9">
        <v>0.7</v>
      </c>
      <c r="AL51" s="14">
        <v>17.5</v>
      </c>
    </row>
    <row r="52" spans="1:38" s="4" customFormat="1" x14ac:dyDescent="0.3">
      <c r="A52" s="10" t="s">
        <v>119</v>
      </c>
      <c r="B52" s="9">
        <v>610</v>
      </c>
      <c r="C52" s="10" t="s">
        <v>34</v>
      </c>
      <c r="D52" s="9">
        <v>514344</v>
      </c>
      <c r="E52" s="9">
        <v>5232982</v>
      </c>
      <c r="F52" s="9">
        <v>120</v>
      </c>
      <c r="G52" s="11">
        <v>41222</v>
      </c>
      <c r="H52" s="9" t="s">
        <v>122</v>
      </c>
      <c r="I52" s="12" t="s">
        <v>235</v>
      </c>
      <c r="J52" s="10" t="s">
        <v>14</v>
      </c>
      <c r="K52" s="9">
        <v>160</v>
      </c>
      <c r="L52" s="9">
        <v>160</v>
      </c>
      <c r="M52" s="9">
        <v>46</v>
      </c>
      <c r="N52" s="9"/>
      <c r="O52" s="9">
        <f t="shared" si="2"/>
        <v>46</v>
      </c>
      <c r="P52" s="13">
        <f t="shared" si="3"/>
        <v>0.28749999999999998</v>
      </c>
      <c r="Q52" s="9">
        <v>20</v>
      </c>
      <c r="R52" s="9">
        <v>30</v>
      </c>
      <c r="S52" s="10" t="s">
        <v>6</v>
      </c>
      <c r="T52" s="9" t="s">
        <v>7</v>
      </c>
      <c r="U52" s="9" t="s">
        <v>7</v>
      </c>
      <c r="V52" s="9" t="s">
        <v>7</v>
      </c>
      <c r="W52" s="9" t="s">
        <v>8</v>
      </c>
      <c r="X52" s="9" t="s">
        <v>7</v>
      </c>
      <c r="Y52" s="9" t="s">
        <v>7</v>
      </c>
      <c r="Z52" s="10" t="s">
        <v>4</v>
      </c>
      <c r="AA52" s="9" t="s">
        <v>7</v>
      </c>
      <c r="AB52" s="9" t="s">
        <v>7</v>
      </c>
      <c r="AC52" s="9" t="s">
        <v>7</v>
      </c>
      <c r="AD52" s="9" t="s">
        <v>8</v>
      </c>
      <c r="AE52" s="9" t="s">
        <v>7</v>
      </c>
      <c r="AF52" s="10" t="s">
        <v>113</v>
      </c>
      <c r="AG52" s="9">
        <v>0</v>
      </c>
      <c r="AH52" s="9">
        <v>0</v>
      </c>
      <c r="AI52" s="10" t="s">
        <v>10</v>
      </c>
      <c r="AJ52" s="9">
        <v>4</v>
      </c>
      <c r="AK52" s="9">
        <v>0</v>
      </c>
      <c r="AL52" s="14">
        <v>239</v>
      </c>
    </row>
    <row r="53" spans="1:38" s="4" customFormat="1" x14ac:dyDescent="0.3">
      <c r="A53" s="10" t="s">
        <v>119</v>
      </c>
      <c r="B53" s="9">
        <v>640</v>
      </c>
      <c r="C53" s="10" t="s">
        <v>120</v>
      </c>
      <c r="D53" s="9">
        <v>514998</v>
      </c>
      <c r="E53" s="9">
        <v>5231813</v>
      </c>
      <c r="F53" s="9">
        <v>210</v>
      </c>
      <c r="G53" s="11">
        <v>41222</v>
      </c>
      <c r="H53" s="9" t="s">
        <v>121</v>
      </c>
      <c r="I53" s="12" t="s">
        <v>235</v>
      </c>
      <c r="J53" s="10" t="s">
        <v>14</v>
      </c>
      <c r="K53" s="9">
        <v>160</v>
      </c>
      <c r="L53" s="9">
        <v>160</v>
      </c>
      <c r="M53" s="9">
        <v>48</v>
      </c>
      <c r="N53" s="9">
        <v>45</v>
      </c>
      <c r="O53" s="9">
        <f t="shared" si="2"/>
        <v>46.5</v>
      </c>
      <c r="P53" s="13">
        <f t="shared" si="3"/>
        <v>0.29062500000000002</v>
      </c>
      <c r="Q53" s="9">
        <v>20</v>
      </c>
      <c r="R53" s="9">
        <v>30</v>
      </c>
      <c r="S53" s="10" t="s">
        <v>6</v>
      </c>
      <c r="T53" s="9" t="s">
        <v>7</v>
      </c>
      <c r="U53" s="9" t="s">
        <v>7</v>
      </c>
      <c r="V53" s="9" t="s">
        <v>7</v>
      </c>
      <c r="W53" s="9" t="s">
        <v>8</v>
      </c>
      <c r="X53" s="9" t="s">
        <v>7</v>
      </c>
      <c r="Y53" s="9" t="s">
        <v>7</v>
      </c>
      <c r="Z53" s="10" t="s">
        <v>4</v>
      </c>
      <c r="AA53" s="9" t="s">
        <v>7</v>
      </c>
      <c r="AB53" s="9" t="s">
        <v>7</v>
      </c>
      <c r="AC53" s="9" t="s">
        <v>7</v>
      </c>
      <c r="AD53" s="9" t="s">
        <v>8</v>
      </c>
      <c r="AE53" s="9" t="s">
        <v>7</v>
      </c>
      <c r="AF53" s="10" t="s">
        <v>4</v>
      </c>
      <c r="AG53" s="9">
        <v>0</v>
      </c>
      <c r="AH53" s="9">
        <v>0</v>
      </c>
      <c r="AI53" s="10" t="s">
        <v>10</v>
      </c>
      <c r="AJ53" s="9">
        <v>4</v>
      </c>
      <c r="AK53" s="9">
        <v>0</v>
      </c>
      <c r="AL53" s="14">
        <v>245</v>
      </c>
    </row>
    <row r="54" spans="1:38" s="4" customFormat="1" x14ac:dyDescent="0.3">
      <c r="A54" s="10" t="s">
        <v>236</v>
      </c>
      <c r="B54" s="9">
        <v>660</v>
      </c>
      <c r="C54" s="10" t="s">
        <v>185</v>
      </c>
      <c r="D54" s="9">
        <v>515939</v>
      </c>
      <c r="E54" s="9">
        <v>5233517</v>
      </c>
      <c r="F54" s="9">
        <v>215</v>
      </c>
      <c r="G54" s="11">
        <v>41228</v>
      </c>
      <c r="H54" s="9" t="s">
        <v>186</v>
      </c>
      <c r="I54" s="12" t="s">
        <v>13</v>
      </c>
      <c r="J54" s="10" t="s">
        <v>14</v>
      </c>
      <c r="K54" s="9">
        <v>12</v>
      </c>
      <c r="L54" s="9">
        <v>12</v>
      </c>
      <c r="M54" s="9">
        <v>11</v>
      </c>
      <c r="N54" s="9">
        <v>9</v>
      </c>
      <c r="O54" s="9">
        <f t="shared" si="2"/>
        <v>10</v>
      </c>
      <c r="P54" s="13">
        <f t="shared" si="3"/>
        <v>0.83333333333333337</v>
      </c>
      <c r="Q54" s="9">
        <v>8</v>
      </c>
      <c r="R54" s="9">
        <v>45</v>
      </c>
      <c r="S54" s="10" t="s">
        <v>4</v>
      </c>
      <c r="T54" s="9" t="s">
        <v>7</v>
      </c>
      <c r="U54" s="9" t="s">
        <v>8</v>
      </c>
      <c r="V54" s="9" t="s">
        <v>8</v>
      </c>
      <c r="W54" s="9" t="s">
        <v>8</v>
      </c>
      <c r="X54" s="9" t="s">
        <v>7</v>
      </c>
      <c r="Y54" s="9" t="s">
        <v>7</v>
      </c>
      <c r="Z54" s="10" t="s">
        <v>4</v>
      </c>
      <c r="AA54" s="9" t="s">
        <v>7</v>
      </c>
      <c r="AB54" s="9" t="s">
        <v>8</v>
      </c>
      <c r="AC54" s="9" t="s">
        <v>8</v>
      </c>
      <c r="AD54" s="9" t="s">
        <v>8</v>
      </c>
      <c r="AE54" s="9" t="s">
        <v>7</v>
      </c>
      <c r="AF54" s="10" t="s">
        <v>4</v>
      </c>
      <c r="AG54" s="9">
        <v>0</v>
      </c>
      <c r="AH54" s="9">
        <v>0</v>
      </c>
      <c r="AI54" s="10" t="s">
        <v>23</v>
      </c>
      <c r="AJ54" s="9">
        <v>1</v>
      </c>
      <c r="AK54" s="9">
        <v>0</v>
      </c>
      <c r="AL54" s="14">
        <v>3.27</v>
      </c>
    </row>
    <row r="55" spans="1:38" s="4" customFormat="1" x14ac:dyDescent="0.3">
      <c r="A55" s="10" t="s">
        <v>135</v>
      </c>
      <c r="B55" s="9">
        <v>635</v>
      </c>
      <c r="C55" s="10" t="s">
        <v>177</v>
      </c>
      <c r="D55" s="9">
        <v>496601</v>
      </c>
      <c r="E55" s="9">
        <v>5238645</v>
      </c>
      <c r="F55" s="9">
        <v>420</v>
      </c>
      <c r="G55" s="11">
        <v>41228</v>
      </c>
      <c r="H55" s="9" t="s">
        <v>180</v>
      </c>
      <c r="I55" s="12" t="s">
        <v>235</v>
      </c>
      <c r="J55" s="10" t="s">
        <v>14</v>
      </c>
      <c r="K55" s="9">
        <v>20</v>
      </c>
      <c r="L55" s="9">
        <v>20</v>
      </c>
      <c r="M55" s="9">
        <v>14</v>
      </c>
      <c r="N55" s="9"/>
      <c r="O55" s="9">
        <f t="shared" si="2"/>
        <v>14</v>
      </c>
      <c r="P55" s="13">
        <f t="shared" si="3"/>
        <v>0.7</v>
      </c>
      <c r="Q55" s="9">
        <v>8</v>
      </c>
      <c r="R55" s="9">
        <v>20</v>
      </c>
      <c r="S55" s="10" t="s">
        <v>6</v>
      </c>
      <c r="T55" s="9" t="s">
        <v>7</v>
      </c>
      <c r="U55" s="9" t="s">
        <v>7</v>
      </c>
      <c r="V55" s="9" t="s">
        <v>8</v>
      </c>
      <c r="W55" s="9" t="s">
        <v>8</v>
      </c>
      <c r="X55" s="9" t="s">
        <v>7</v>
      </c>
      <c r="Y55" s="9" t="s">
        <v>7</v>
      </c>
      <c r="Z55" s="10" t="s">
        <v>181</v>
      </c>
      <c r="AA55" s="9" t="s">
        <v>7</v>
      </c>
      <c r="AB55" s="9" t="s">
        <v>7</v>
      </c>
      <c r="AC55" s="9" t="s">
        <v>8</v>
      </c>
      <c r="AD55" s="9" t="s">
        <v>8</v>
      </c>
      <c r="AE55" s="9" t="s">
        <v>7</v>
      </c>
      <c r="AF55" s="10" t="s">
        <v>4</v>
      </c>
      <c r="AG55" s="9">
        <v>0</v>
      </c>
      <c r="AH55" s="9">
        <v>0</v>
      </c>
      <c r="AI55" s="10" t="s">
        <v>10</v>
      </c>
      <c r="AJ55" s="9">
        <v>0</v>
      </c>
      <c r="AK55" s="9">
        <v>0</v>
      </c>
      <c r="AL55" s="14">
        <v>13.6</v>
      </c>
    </row>
    <row r="56" spans="1:38" s="4" customFormat="1" x14ac:dyDescent="0.3">
      <c r="A56" s="10" t="s">
        <v>135</v>
      </c>
      <c r="B56" s="9">
        <v>637</v>
      </c>
      <c r="C56" s="10" t="s">
        <v>177</v>
      </c>
      <c r="D56" s="9">
        <v>496585</v>
      </c>
      <c r="E56" s="9">
        <v>5237612</v>
      </c>
      <c r="F56" s="9">
        <v>600</v>
      </c>
      <c r="G56" s="11">
        <v>41228</v>
      </c>
      <c r="H56" s="9" t="s">
        <v>178</v>
      </c>
      <c r="I56" s="12" t="s">
        <v>235</v>
      </c>
      <c r="J56" s="10" t="s">
        <v>14</v>
      </c>
      <c r="K56" s="9">
        <v>20</v>
      </c>
      <c r="L56" s="9">
        <v>20</v>
      </c>
      <c r="M56" s="9">
        <v>13</v>
      </c>
      <c r="N56" s="9">
        <v>15</v>
      </c>
      <c r="O56" s="9">
        <f t="shared" si="2"/>
        <v>14</v>
      </c>
      <c r="P56" s="13">
        <f t="shared" si="3"/>
        <v>0.7</v>
      </c>
      <c r="Q56" s="9">
        <v>8</v>
      </c>
      <c r="R56" s="9">
        <v>20</v>
      </c>
      <c r="S56" s="10" t="s">
        <v>6</v>
      </c>
      <c r="T56" s="9" t="s">
        <v>7</v>
      </c>
      <c r="U56" s="9" t="s">
        <v>7</v>
      </c>
      <c r="V56" s="9" t="s">
        <v>8</v>
      </c>
      <c r="W56" s="9" t="s">
        <v>8</v>
      </c>
      <c r="X56" s="9" t="s">
        <v>7</v>
      </c>
      <c r="Y56" s="9" t="s">
        <v>7</v>
      </c>
      <c r="Z56" s="10" t="s">
        <v>179</v>
      </c>
      <c r="AA56" s="9" t="s">
        <v>7</v>
      </c>
      <c r="AB56" s="9" t="s">
        <v>7</v>
      </c>
      <c r="AC56" s="9" t="s">
        <v>8</v>
      </c>
      <c r="AD56" s="9" t="s">
        <v>8</v>
      </c>
      <c r="AE56" s="9" t="s">
        <v>7</v>
      </c>
      <c r="AF56" s="10" t="s">
        <v>4</v>
      </c>
      <c r="AG56" s="9">
        <v>0</v>
      </c>
      <c r="AH56" s="9">
        <v>0</v>
      </c>
      <c r="AI56" s="10" t="s">
        <v>10</v>
      </c>
      <c r="AJ56" s="9">
        <v>1.7</v>
      </c>
      <c r="AK56" s="9">
        <v>2.4</v>
      </c>
      <c r="AL56" s="14">
        <v>15.3</v>
      </c>
    </row>
    <row r="57" spans="1:38" s="4" customFormat="1" x14ac:dyDescent="0.3">
      <c r="A57" s="10" t="s">
        <v>135</v>
      </c>
      <c r="B57" s="9">
        <v>640</v>
      </c>
      <c r="C57" s="10" t="s">
        <v>156</v>
      </c>
      <c r="D57" s="9">
        <v>498250</v>
      </c>
      <c r="E57" s="9">
        <v>5237523</v>
      </c>
      <c r="F57" s="9">
        <v>470</v>
      </c>
      <c r="G57" s="11">
        <v>41226</v>
      </c>
      <c r="H57" s="9" t="s">
        <v>157</v>
      </c>
      <c r="I57" s="12" t="s">
        <v>235</v>
      </c>
      <c r="J57" s="10" t="s">
        <v>14</v>
      </c>
      <c r="K57" s="9">
        <v>75</v>
      </c>
      <c r="L57" s="9">
        <v>75</v>
      </c>
      <c r="M57" s="9">
        <v>18</v>
      </c>
      <c r="N57" s="9"/>
      <c r="O57" s="9">
        <f t="shared" si="2"/>
        <v>18</v>
      </c>
      <c r="P57" s="13">
        <f t="shared" si="3"/>
        <v>0.24</v>
      </c>
      <c r="Q57" s="9">
        <v>10</v>
      </c>
      <c r="R57" s="9">
        <v>35</v>
      </c>
      <c r="S57" s="10" t="s">
        <v>6</v>
      </c>
      <c r="T57" s="9" t="s">
        <v>7</v>
      </c>
      <c r="U57" s="9" t="s">
        <v>7</v>
      </c>
      <c r="V57" s="9" t="s">
        <v>8</v>
      </c>
      <c r="W57" s="9" t="s">
        <v>8</v>
      </c>
      <c r="X57" s="9" t="s">
        <v>7</v>
      </c>
      <c r="Y57" s="9" t="s">
        <v>7</v>
      </c>
      <c r="Z57" s="10" t="s">
        <v>4</v>
      </c>
      <c r="AA57" s="9" t="s">
        <v>7</v>
      </c>
      <c r="AB57" s="9" t="s">
        <v>7</v>
      </c>
      <c r="AC57" s="9" t="s">
        <v>8</v>
      </c>
      <c r="AD57" s="9" t="s">
        <v>8</v>
      </c>
      <c r="AE57" s="9" t="s">
        <v>7</v>
      </c>
      <c r="AF57" s="10" t="s">
        <v>158</v>
      </c>
      <c r="AG57" s="9">
        <v>0</v>
      </c>
      <c r="AH57" s="9">
        <v>0</v>
      </c>
      <c r="AI57" s="10" t="s">
        <v>10</v>
      </c>
      <c r="AJ57" s="9">
        <v>0.5</v>
      </c>
      <c r="AK57" s="9">
        <v>0</v>
      </c>
      <c r="AL57" s="14">
        <v>15.8</v>
      </c>
    </row>
    <row r="58" spans="1:38" s="4" customFormat="1" x14ac:dyDescent="0.3">
      <c r="A58" s="10" t="s">
        <v>135</v>
      </c>
      <c r="B58" s="9">
        <v>642</v>
      </c>
      <c r="C58" s="10" t="s">
        <v>124</v>
      </c>
      <c r="D58" s="9">
        <v>498419</v>
      </c>
      <c r="E58" s="9">
        <v>5236635</v>
      </c>
      <c r="F58" s="9">
        <v>200</v>
      </c>
      <c r="G58" s="11">
        <v>41226</v>
      </c>
      <c r="H58" s="9" t="s">
        <v>162</v>
      </c>
      <c r="I58" s="12" t="s">
        <v>235</v>
      </c>
      <c r="J58" s="10" t="s">
        <v>5</v>
      </c>
      <c r="K58" s="9">
        <v>30</v>
      </c>
      <c r="L58" s="9">
        <v>30</v>
      </c>
      <c r="M58" s="9">
        <v>16</v>
      </c>
      <c r="N58" s="9"/>
      <c r="O58" s="9">
        <f t="shared" si="2"/>
        <v>16</v>
      </c>
      <c r="P58" s="13">
        <f t="shared" si="3"/>
        <v>0.53333333333333333</v>
      </c>
      <c r="Q58" s="9">
        <v>7</v>
      </c>
      <c r="R58" s="9">
        <v>25</v>
      </c>
      <c r="S58" s="10" t="s">
        <v>6</v>
      </c>
      <c r="T58" s="9" t="s">
        <v>7</v>
      </c>
      <c r="U58" s="9" t="s">
        <v>7</v>
      </c>
      <c r="V58" s="9" t="s">
        <v>8</v>
      </c>
      <c r="W58" s="9" t="s">
        <v>8</v>
      </c>
      <c r="X58" s="9" t="s">
        <v>7</v>
      </c>
      <c r="Y58" s="9" t="s">
        <v>7</v>
      </c>
      <c r="Z58" s="10" t="s">
        <v>18</v>
      </c>
      <c r="AA58" s="9" t="s">
        <v>7</v>
      </c>
      <c r="AB58" s="9" t="s">
        <v>7</v>
      </c>
      <c r="AC58" s="9" t="s">
        <v>8</v>
      </c>
      <c r="AD58" s="9" t="s">
        <v>8</v>
      </c>
      <c r="AE58" s="9" t="s">
        <v>7</v>
      </c>
      <c r="AF58" s="10" t="s">
        <v>18</v>
      </c>
      <c r="AG58" s="9">
        <v>0</v>
      </c>
      <c r="AH58" s="9">
        <v>0</v>
      </c>
      <c r="AI58" s="10" t="s">
        <v>10</v>
      </c>
      <c r="AJ58" s="9">
        <v>1.2</v>
      </c>
      <c r="AK58" s="9">
        <v>0</v>
      </c>
      <c r="AL58" s="14">
        <v>16.5</v>
      </c>
    </row>
    <row r="59" spans="1:38" s="4" customFormat="1" x14ac:dyDescent="0.3">
      <c r="A59" s="10" t="s">
        <v>135</v>
      </c>
      <c r="B59" s="9">
        <v>645</v>
      </c>
      <c r="C59" s="10" t="s">
        <v>156</v>
      </c>
      <c r="D59" s="9">
        <v>498171</v>
      </c>
      <c r="E59" s="9">
        <v>5235943</v>
      </c>
      <c r="F59" s="9">
        <v>190</v>
      </c>
      <c r="G59" s="11">
        <v>41226</v>
      </c>
      <c r="H59" s="9" t="s">
        <v>159</v>
      </c>
      <c r="I59" s="12" t="s">
        <v>235</v>
      </c>
      <c r="J59" s="10" t="s">
        <v>14</v>
      </c>
      <c r="K59" s="9">
        <v>75</v>
      </c>
      <c r="L59" s="9">
        <v>75</v>
      </c>
      <c r="M59" s="9">
        <v>19</v>
      </c>
      <c r="N59" s="9"/>
      <c r="O59" s="9">
        <f t="shared" si="2"/>
        <v>19</v>
      </c>
      <c r="P59" s="13">
        <f t="shared" si="3"/>
        <v>0.25333333333333335</v>
      </c>
      <c r="Q59" s="9">
        <v>10</v>
      </c>
      <c r="R59" s="9">
        <v>35</v>
      </c>
      <c r="S59" s="10" t="s">
        <v>6</v>
      </c>
      <c r="T59" s="9" t="s">
        <v>7</v>
      </c>
      <c r="U59" s="9" t="s">
        <v>7</v>
      </c>
      <c r="V59" s="9" t="s">
        <v>8</v>
      </c>
      <c r="W59" s="9" t="s">
        <v>8</v>
      </c>
      <c r="X59" s="9" t="s">
        <v>7</v>
      </c>
      <c r="Y59" s="9" t="s">
        <v>7</v>
      </c>
      <c r="Z59" s="10" t="s">
        <v>160</v>
      </c>
      <c r="AA59" s="9" t="s">
        <v>7</v>
      </c>
      <c r="AB59" s="9" t="s">
        <v>7</v>
      </c>
      <c r="AC59" s="9" t="s">
        <v>8</v>
      </c>
      <c r="AD59" s="9" t="s">
        <v>8</v>
      </c>
      <c r="AE59" s="9" t="s">
        <v>7</v>
      </c>
      <c r="AF59" s="10" t="s">
        <v>161</v>
      </c>
      <c r="AG59" s="9">
        <v>0</v>
      </c>
      <c r="AH59" s="9">
        <v>0</v>
      </c>
      <c r="AI59" s="10" t="s">
        <v>10</v>
      </c>
      <c r="AJ59" s="9">
        <v>1.1000000000000001</v>
      </c>
      <c r="AK59" s="9">
        <v>0</v>
      </c>
      <c r="AL59" s="14">
        <v>16.8</v>
      </c>
    </row>
    <row r="60" spans="1:38" s="4" customFormat="1" x14ac:dyDescent="0.3">
      <c r="A60" s="10" t="s">
        <v>135</v>
      </c>
      <c r="B60" s="9">
        <v>650</v>
      </c>
      <c r="C60" s="10" t="s">
        <v>156</v>
      </c>
      <c r="D60" s="9">
        <v>498183</v>
      </c>
      <c r="E60" s="9">
        <v>5234628</v>
      </c>
      <c r="F60" s="9">
        <v>1900</v>
      </c>
      <c r="G60" s="11">
        <v>41228</v>
      </c>
      <c r="H60" s="9" t="s">
        <v>176</v>
      </c>
      <c r="I60" s="12" t="s">
        <v>235</v>
      </c>
      <c r="J60" s="10" t="s">
        <v>14</v>
      </c>
      <c r="K60" s="9">
        <v>100</v>
      </c>
      <c r="L60" s="9">
        <v>100</v>
      </c>
      <c r="M60" s="9">
        <v>20</v>
      </c>
      <c r="N60" s="9"/>
      <c r="O60" s="9">
        <f t="shared" si="2"/>
        <v>20</v>
      </c>
      <c r="P60" s="13">
        <f t="shared" si="3"/>
        <v>0.2</v>
      </c>
      <c r="Q60" s="9">
        <v>10</v>
      </c>
      <c r="R60" s="9">
        <v>35</v>
      </c>
      <c r="S60" s="10" t="s">
        <v>6</v>
      </c>
      <c r="T60" s="9" t="s">
        <v>7</v>
      </c>
      <c r="U60" s="9" t="s">
        <v>7</v>
      </c>
      <c r="V60" s="9" t="s">
        <v>8</v>
      </c>
      <c r="W60" s="9" t="s">
        <v>8</v>
      </c>
      <c r="X60" s="9" t="s">
        <v>7</v>
      </c>
      <c r="Y60" s="9" t="s">
        <v>7</v>
      </c>
      <c r="Z60" s="10" t="s">
        <v>4</v>
      </c>
      <c r="AA60" s="9" t="s">
        <v>7</v>
      </c>
      <c r="AB60" s="9" t="s">
        <v>7</v>
      </c>
      <c r="AC60" s="9" t="s">
        <v>8</v>
      </c>
      <c r="AD60" s="9" t="s">
        <v>8</v>
      </c>
      <c r="AE60" s="9" t="s">
        <v>7</v>
      </c>
      <c r="AF60" s="10" t="s">
        <v>4</v>
      </c>
      <c r="AG60" s="9">
        <v>0</v>
      </c>
      <c r="AH60" s="9">
        <v>0</v>
      </c>
      <c r="AI60" s="10" t="s">
        <v>10</v>
      </c>
      <c r="AJ60" s="9">
        <v>0</v>
      </c>
      <c r="AK60" s="9">
        <v>0</v>
      </c>
      <c r="AL60" s="14">
        <v>30.2</v>
      </c>
    </row>
    <row r="61" spans="1:38" s="4" customFormat="1" x14ac:dyDescent="0.3">
      <c r="A61" s="10" t="s">
        <v>135</v>
      </c>
      <c r="B61" s="9">
        <v>665</v>
      </c>
      <c r="C61" s="10" t="s">
        <v>124</v>
      </c>
      <c r="D61" s="9">
        <v>504082</v>
      </c>
      <c r="E61" s="9">
        <v>5236633</v>
      </c>
      <c r="F61" s="9">
        <v>340</v>
      </c>
      <c r="G61" s="11">
        <v>41226</v>
      </c>
      <c r="H61" s="9" t="s">
        <v>163</v>
      </c>
      <c r="I61" s="12" t="s">
        <v>235</v>
      </c>
      <c r="J61" s="10" t="s">
        <v>5</v>
      </c>
      <c r="K61" s="9">
        <v>50</v>
      </c>
      <c r="L61" s="9">
        <v>50</v>
      </c>
      <c r="M61" s="9">
        <v>21</v>
      </c>
      <c r="N61" s="9"/>
      <c r="O61" s="9">
        <f t="shared" si="2"/>
        <v>21</v>
      </c>
      <c r="P61" s="13">
        <f t="shared" si="3"/>
        <v>0.42</v>
      </c>
      <c r="Q61" s="9">
        <v>8</v>
      </c>
      <c r="R61" s="9">
        <v>25</v>
      </c>
      <c r="S61" s="10" t="s">
        <v>6</v>
      </c>
      <c r="T61" s="9" t="s">
        <v>7</v>
      </c>
      <c r="U61" s="9" t="s">
        <v>7</v>
      </c>
      <c r="V61" s="9" t="s">
        <v>8</v>
      </c>
      <c r="W61" s="9" t="s">
        <v>8</v>
      </c>
      <c r="X61" s="9" t="s">
        <v>7</v>
      </c>
      <c r="Y61" s="9" t="s">
        <v>7</v>
      </c>
      <c r="Z61" s="10" t="s">
        <v>164</v>
      </c>
      <c r="AA61" s="9" t="s">
        <v>7</v>
      </c>
      <c r="AB61" s="9" t="s">
        <v>7</v>
      </c>
      <c r="AC61" s="9" t="s">
        <v>8</v>
      </c>
      <c r="AD61" s="9" t="s">
        <v>8</v>
      </c>
      <c r="AE61" s="9" t="s">
        <v>7</v>
      </c>
      <c r="AF61" s="10" t="s">
        <v>4</v>
      </c>
      <c r="AG61" s="9">
        <v>0</v>
      </c>
      <c r="AH61" s="9">
        <v>0</v>
      </c>
      <c r="AI61" s="10" t="s">
        <v>10</v>
      </c>
      <c r="AJ61" s="9">
        <v>2</v>
      </c>
      <c r="AK61" s="9">
        <v>0</v>
      </c>
      <c r="AL61" s="14">
        <v>39.5</v>
      </c>
    </row>
    <row r="62" spans="1:38" s="4" customFormat="1" x14ac:dyDescent="0.3">
      <c r="A62" s="10" t="s">
        <v>135</v>
      </c>
      <c r="B62" s="9">
        <v>667</v>
      </c>
      <c r="C62" s="10" t="s">
        <v>124</v>
      </c>
      <c r="D62" s="9">
        <v>504539</v>
      </c>
      <c r="E62" s="9">
        <v>5236626</v>
      </c>
      <c r="F62" s="9">
        <v>350</v>
      </c>
      <c r="G62" s="11">
        <v>41226</v>
      </c>
      <c r="H62" s="9" t="s">
        <v>165</v>
      </c>
      <c r="I62" s="12" t="s">
        <v>235</v>
      </c>
      <c r="J62" s="10" t="s">
        <v>5</v>
      </c>
      <c r="K62" s="9">
        <v>50</v>
      </c>
      <c r="L62" s="9">
        <v>50</v>
      </c>
      <c r="M62" s="9">
        <v>24</v>
      </c>
      <c r="N62" s="9"/>
      <c r="O62" s="9">
        <f t="shared" si="2"/>
        <v>24</v>
      </c>
      <c r="P62" s="13">
        <f t="shared" si="3"/>
        <v>0.48</v>
      </c>
      <c r="Q62" s="9">
        <v>8</v>
      </c>
      <c r="R62" s="9">
        <v>25</v>
      </c>
      <c r="S62" s="10" t="s">
        <v>6</v>
      </c>
      <c r="T62" s="9" t="s">
        <v>7</v>
      </c>
      <c r="U62" s="9" t="s">
        <v>7</v>
      </c>
      <c r="V62" s="9" t="s">
        <v>8</v>
      </c>
      <c r="W62" s="9" t="s">
        <v>8</v>
      </c>
      <c r="X62" s="9" t="s">
        <v>7</v>
      </c>
      <c r="Y62" s="9" t="s">
        <v>7</v>
      </c>
      <c r="Z62" s="10" t="s">
        <v>18</v>
      </c>
      <c r="AA62" s="9" t="s">
        <v>7</v>
      </c>
      <c r="AB62" s="9" t="s">
        <v>7</v>
      </c>
      <c r="AC62" s="9" t="s">
        <v>8</v>
      </c>
      <c r="AD62" s="9" t="s">
        <v>8</v>
      </c>
      <c r="AE62" s="9" t="s">
        <v>7</v>
      </c>
      <c r="AF62" s="10" t="s">
        <v>164</v>
      </c>
      <c r="AG62" s="9">
        <v>0</v>
      </c>
      <c r="AH62" s="9">
        <v>0</v>
      </c>
      <c r="AI62" s="10" t="s">
        <v>10</v>
      </c>
      <c r="AJ62" s="9">
        <v>2</v>
      </c>
      <c r="AK62" s="9">
        <v>0</v>
      </c>
      <c r="AL62" s="14">
        <v>55</v>
      </c>
    </row>
    <row r="63" spans="1:38" s="4" customFormat="1" x14ac:dyDescent="0.3">
      <c r="A63" s="10" t="s">
        <v>135</v>
      </c>
      <c r="B63" s="9">
        <v>685</v>
      </c>
      <c r="C63" s="10" t="s">
        <v>136</v>
      </c>
      <c r="D63" s="9">
        <v>511152</v>
      </c>
      <c r="E63" s="9">
        <v>5233866</v>
      </c>
      <c r="F63" s="9">
        <v>90</v>
      </c>
      <c r="G63" s="11">
        <v>41222</v>
      </c>
      <c r="H63" s="9" t="s">
        <v>137</v>
      </c>
      <c r="I63" s="12" t="s">
        <v>235</v>
      </c>
      <c r="J63" s="10" t="s">
        <v>5</v>
      </c>
      <c r="K63" s="9">
        <v>53</v>
      </c>
      <c r="L63" s="9">
        <v>53</v>
      </c>
      <c r="M63" s="9">
        <v>23</v>
      </c>
      <c r="N63" s="9"/>
      <c r="O63" s="9">
        <f t="shared" si="2"/>
        <v>23</v>
      </c>
      <c r="P63" s="13">
        <f t="shared" si="3"/>
        <v>0.43396226415094341</v>
      </c>
      <c r="Q63" s="9">
        <v>15</v>
      </c>
      <c r="R63" s="9">
        <v>20</v>
      </c>
      <c r="S63" s="10" t="s">
        <v>6</v>
      </c>
      <c r="T63" s="9" t="s">
        <v>7</v>
      </c>
      <c r="U63" s="9" t="s">
        <v>7</v>
      </c>
      <c r="V63" s="9" t="s">
        <v>7</v>
      </c>
      <c r="W63" s="9" t="s">
        <v>7</v>
      </c>
      <c r="X63" s="9" t="s">
        <v>7</v>
      </c>
      <c r="Y63" s="9" t="s">
        <v>7</v>
      </c>
      <c r="Z63" s="10" t="s">
        <v>4</v>
      </c>
      <c r="AA63" s="9" t="s">
        <v>7</v>
      </c>
      <c r="AB63" s="9" t="s">
        <v>7</v>
      </c>
      <c r="AC63" s="9" t="s">
        <v>7</v>
      </c>
      <c r="AD63" s="9" t="s">
        <v>7</v>
      </c>
      <c r="AE63" s="9" t="s">
        <v>7</v>
      </c>
      <c r="AF63" s="10" t="s">
        <v>113</v>
      </c>
      <c r="AG63" s="9">
        <v>0</v>
      </c>
      <c r="AH63" s="9">
        <v>0</v>
      </c>
      <c r="AI63" s="10" t="s">
        <v>10</v>
      </c>
      <c r="AJ63" s="9">
        <v>2.5</v>
      </c>
      <c r="AK63" s="9">
        <v>0</v>
      </c>
      <c r="AL63" s="14">
        <v>83.5</v>
      </c>
    </row>
    <row r="64" spans="1:38" s="4" customFormat="1" x14ac:dyDescent="0.3">
      <c r="A64" s="10" t="s">
        <v>135</v>
      </c>
      <c r="B64" s="9">
        <v>690</v>
      </c>
      <c r="C64" s="10" t="s">
        <v>166</v>
      </c>
      <c r="D64" s="9">
        <v>511329</v>
      </c>
      <c r="E64" s="9">
        <v>5233008</v>
      </c>
      <c r="F64" s="9">
        <v>420</v>
      </c>
      <c r="G64" s="11">
        <v>41226</v>
      </c>
      <c r="H64" s="9" t="s">
        <v>167</v>
      </c>
      <c r="I64" s="12" t="s">
        <v>235</v>
      </c>
      <c r="J64" s="10" t="s">
        <v>5</v>
      </c>
      <c r="K64" s="9">
        <v>70</v>
      </c>
      <c r="L64" s="9">
        <v>70</v>
      </c>
      <c r="M64" s="9">
        <v>30</v>
      </c>
      <c r="N64" s="9"/>
      <c r="O64" s="9">
        <f t="shared" si="2"/>
        <v>30</v>
      </c>
      <c r="P64" s="13">
        <f t="shared" si="3"/>
        <v>0.42857142857142855</v>
      </c>
      <c r="Q64" s="9">
        <v>12</v>
      </c>
      <c r="R64" s="9">
        <v>26</v>
      </c>
      <c r="S64" s="10" t="s">
        <v>6</v>
      </c>
      <c r="T64" s="9" t="s">
        <v>7</v>
      </c>
      <c r="U64" s="9" t="s">
        <v>7</v>
      </c>
      <c r="V64" s="9" t="s">
        <v>8</v>
      </c>
      <c r="W64" s="9" t="s">
        <v>8</v>
      </c>
      <c r="X64" s="9" t="s">
        <v>7</v>
      </c>
      <c r="Y64" s="9" t="s">
        <v>7</v>
      </c>
      <c r="Z64" s="10" t="s">
        <v>4</v>
      </c>
      <c r="AA64" s="9" t="s">
        <v>7</v>
      </c>
      <c r="AB64" s="9" t="s">
        <v>7</v>
      </c>
      <c r="AC64" s="9" t="s">
        <v>8</v>
      </c>
      <c r="AD64" s="9" t="s">
        <v>8</v>
      </c>
      <c r="AE64" s="9" t="s">
        <v>7</v>
      </c>
      <c r="AF64" s="10" t="s">
        <v>4</v>
      </c>
      <c r="AG64" s="9">
        <v>0</v>
      </c>
      <c r="AH64" s="9">
        <v>0</v>
      </c>
      <c r="AI64" s="10" t="s">
        <v>10</v>
      </c>
      <c r="AJ64" s="9">
        <v>2.5</v>
      </c>
      <c r="AK64" s="9">
        <v>0</v>
      </c>
      <c r="AL64" s="14">
        <v>84.1</v>
      </c>
    </row>
    <row r="65" spans="1:38" s="4" customFormat="1" x14ac:dyDescent="0.3">
      <c r="A65" s="10" t="s">
        <v>135</v>
      </c>
      <c r="B65" s="9">
        <v>695</v>
      </c>
      <c r="C65" s="10" t="s">
        <v>74</v>
      </c>
      <c r="D65" s="9">
        <v>512768</v>
      </c>
      <c r="E65" s="9">
        <v>5233025</v>
      </c>
      <c r="F65" s="9">
        <v>130</v>
      </c>
      <c r="G65" s="11">
        <v>41226</v>
      </c>
      <c r="H65" s="9" t="s">
        <v>168</v>
      </c>
      <c r="I65" s="12" t="s">
        <v>235</v>
      </c>
      <c r="J65" s="10" t="s">
        <v>5</v>
      </c>
      <c r="K65" s="9">
        <v>120</v>
      </c>
      <c r="L65" s="9">
        <v>120</v>
      </c>
      <c r="M65" s="9">
        <v>35</v>
      </c>
      <c r="N65" s="9"/>
      <c r="O65" s="9">
        <f t="shared" si="2"/>
        <v>35</v>
      </c>
      <c r="P65" s="13">
        <f t="shared" si="3"/>
        <v>0.29166666666666669</v>
      </c>
      <c r="Q65" s="9">
        <v>18</v>
      </c>
      <c r="R65" s="9">
        <v>26</v>
      </c>
      <c r="S65" s="10" t="s">
        <v>6</v>
      </c>
      <c r="T65" s="9" t="s">
        <v>7</v>
      </c>
      <c r="U65" s="9" t="s">
        <v>7</v>
      </c>
      <c r="V65" s="9" t="s">
        <v>8</v>
      </c>
      <c r="W65" s="9" t="s">
        <v>8</v>
      </c>
      <c r="X65" s="9" t="s">
        <v>7</v>
      </c>
      <c r="Y65" s="9" t="s">
        <v>7</v>
      </c>
      <c r="Z65" s="10" t="s">
        <v>4</v>
      </c>
      <c r="AA65" s="9" t="s">
        <v>7</v>
      </c>
      <c r="AB65" s="9" t="s">
        <v>7</v>
      </c>
      <c r="AC65" s="9" t="s">
        <v>8</v>
      </c>
      <c r="AD65" s="9" t="s">
        <v>8</v>
      </c>
      <c r="AE65" s="9" t="s">
        <v>7</v>
      </c>
      <c r="AF65" s="10" t="s">
        <v>155</v>
      </c>
      <c r="AG65" s="9">
        <v>0</v>
      </c>
      <c r="AH65" s="9">
        <v>0</v>
      </c>
      <c r="AI65" s="10" t="s">
        <v>10</v>
      </c>
      <c r="AJ65" s="9">
        <v>2.5</v>
      </c>
      <c r="AK65" s="9">
        <v>0</v>
      </c>
      <c r="AL65" s="14">
        <v>90.6</v>
      </c>
    </row>
    <row r="66" spans="1:38" s="4" customFormat="1" x14ac:dyDescent="0.3">
      <c r="A66" s="10" t="s">
        <v>205</v>
      </c>
      <c r="B66" s="9">
        <v>670</v>
      </c>
      <c r="C66" s="10" t="s">
        <v>124</v>
      </c>
      <c r="D66" s="9">
        <v>505880</v>
      </c>
      <c r="E66" s="9">
        <v>5236619</v>
      </c>
      <c r="F66" s="9">
        <v>470</v>
      </c>
      <c r="G66" s="11">
        <v>41228</v>
      </c>
      <c r="H66" s="9" t="s">
        <v>173</v>
      </c>
      <c r="I66" s="12" t="s">
        <v>31</v>
      </c>
      <c r="J66" s="10" t="s">
        <v>37</v>
      </c>
      <c r="K66" s="9">
        <v>1.5</v>
      </c>
      <c r="L66" s="9">
        <v>3</v>
      </c>
      <c r="M66" s="9">
        <v>3</v>
      </c>
      <c r="N66" s="9"/>
      <c r="O66" s="9">
        <f t="shared" ref="O66:O67" si="4">AVERAGE(M66:N66)</f>
        <v>3</v>
      </c>
      <c r="P66" s="13">
        <f t="shared" ref="P66:P67" si="5">O66/L66</f>
        <v>1</v>
      </c>
      <c r="Q66" s="9">
        <v>1.5</v>
      </c>
      <c r="R66" s="9">
        <v>45</v>
      </c>
      <c r="S66" s="10" t="s">
        <v>174</v>
      </c>
      <c r="T66" s="9" t="s">
        <v>8</v>
      </c>
      <c r="U66" s="9" t="s">
        <v>7</v>
      </c>
      <c r="V66" s="9" t="s">
        <v>7</v>
      </c>
      <c r="W66" s="9" t="s">
        <v>7</v>
      </c>
      <c r="X66" s="9" t="s">
        <v>7</v>
      </c>
      <c r="Y66" s="9" t="s">
        <v>7</v>
      </c>
      <c r="Z66" s="10" t="s">
        <v>4</v>
      </c>
      <c r="AA66" s="9" t="s">
        <v>8</v>
      </c>
      <c r="AB66" s="9" t="s">
        <v>7</v>
      </c>
      <c r="AC66" s="9" t="s">
        <v>7</v>
      </c>
      <c r="AD66" s="9" t="s">
        <v>7</v>
      </c>
      <c r="AE66" s="9" t="s">
        <v>7</v>
      </c>
      <c r="AF66" s="10" t="s">
        <v>175</v>
      </c>
      <c r="AG66" s="9">
        <v>1.8</v>
      </c>
      <c r="AH66" s="9">
        <v>3</v>
      </c>
      <c r="AI66" s="10" t="s">
        <v>19</v>
      </c>
      <c r="AJ66" s="9">
        <v>0.5</v>
      </c>
      <c r="AK66" s="9">
        <v>0</v>
      </c>
      <c r="AL66" s="14">
        <v>0.27</v>
      </c>
    </row>
    <row r="67" spans="1:38" s="4" customFormat="1" x14ac:dyDescent="0.3">
      <c r="A67" s="10" t="s">
        <v>205</v>
      </c>
      <c r="B67" s="9">
        <v>695</v>
      </c>
      <c r="C67" s="10" t="s">
        <v>124</v>
      </c>
      <c r="D67" s="9">
        <v>507030</v>
      </c>
      <c r="E67" s="9">
        <v>5236623</v>
      </c>
      <c r="F67" s="9">
        <v>270</v>
      </c>
      <c r="G67" s="11">
        <v>41228</v>
      </c>
      <c r="H67" s="9" t="s">
        <v>169</v>
      </c>
      <c r="I67" s="12" t="s">
        <v>31</v>
      </c>
      <c r="J67" s="10" t="s">
        <v>37</v>
      </c>
      <c r="K67" s="9">
        <v>6</v>
      </c>
      <c r="L67" s="9">
        <v>12</v>
      </c>
      <c r="M67" s="9">
        <v>14</v>
      </c>
      <c r="N67" s="9">
        <v>13.5</v>
      </c>
      <c r="O67" s="9">
        <f t="shared" si="4"/>
        <v>13.75</v>
      </c>
      <c r="P67" s="13">
        <f t="shared" si="5"/>
        <v>1.1458333333333333</v>
      </c>
      <c r="Q67" s="9">
        <v>6</v>
      </c>
      <c r="R67" s="9">
        <v>53</v>
      </c>
      <c r="S67" s="10" t="s">
        <v>170</v>
      </c>
      <c r="T67" s="9" t="s">
        <v>8</v>
      </c>
      <c r="U67" s="9" t="s">
        <v>7</v>
      </c>
      <c r="V67" s="9" t="s">
        <v>7</v>
      </c>
      <c r="W67" s="9" t="s">
        <v>7</v>
      </c>
      <c r="X67" s="9" t="s">
        <v>7</v>
      </c>
      <c r="Y67" s="9" t="s">
        <v>7</v>
      </c>
      <c r="Z67" s="10" t="s">
        <v>171</v>
      </c>
      <c r="AA67" s="9" t="s">
        <v>8</v>
      </c>
      <c r="AB67" s="9" t="s">
        <v>7</v>
      </c>
      <c r="AC67" s="9" t="s">
        <v>7</v>
      </c>
      <c r="AD67" s="9" t="s">
        <v>7</v>
      </c>
      <c r="AE67" s="9" t="s">
        <v>7</v>
      </c>
      <c r="AF67" s="10" t="s">
        <v>172</v>
      </c>
      <c r="AG67" s="9">
        <v>0.3</v>
      </c>
      <c r="AH67" s="9">
        <v>2.5</v>
      </c>
      <c r="AI67" s="10" t="s">
        <v>19</v>
      </c>
      <c r="AJ67" s="9">
        <v>1.8</v>
      </c>
      <c r="AK67" s="9">
        <v>1.7</v>
      </c>
      <c r="AL67" s="14">
        <v>8.81</v>
      </c>
    </row>
  </sheetData>
  <sortState ref="A2:AY68">
    <sortCondition ref="A2:A67"/>
    <sortCondition ref="B2:B67"/>
  </sortState>
  <pageMargins left="0.7" right="0.7" top="0.75" bottom="0.75" header="0.3" footer="0.3"/>
  <pageSetup orientation="portrait" r:id="rId1"/>
  <headerFooter>
    <oddFooter>&amp;L&amp;9wq-ws4-46g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Culvert_data</vt:lpstr>
    </vt:vector>
  </TitlesOfParts>
  <Manager>Mike Kennedy</Manager>
  <Company>MPCA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St. Louis River Watershed Restoration and Protection Strategies (WRAPS) Report - Appendix 4 – Culvert Assessment Data</dc:title>
  <dc:subject>Culvert assessment data for Appendix 4 of St. Louis WRAPs Report’s Appendix C</dc:subject>
  <dc:creator>Minnesota Pollution Control Agency - Mike Kennedy (Jennifer Holstad - Excel only)</dc:creator>
  <cp:keywords>Minnesota Pollution Control Agency, MPCA, Water Quality, Watershed &amp; Water Stories, wq-ws4-46g, Watershed Restoration and Protection Strategy (WRAPS)</cp:keywords>
  <cp:lastModifiedBy>Holstad, Jennifer</cp:lastModifiedBy>
  <cp:lastPrinted>2019-01-15T15:16:37Z</cp:lastPrinted>
  <dcterms:created xsi:type="dcterms:W3CDTF">2012-11-26T21:19:45Z</dcterms:created>
  <dcterms:modified xsi:type="dcterms:W3CDTF">2019-01-15T15:21:22Z</dcterms:modified>
  <cp:category>Water Quality, Watershed &amp; Water Stories</cp:category>
</cp:coreProperties>
</file>