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X:\Agency_Files\Prevention_and_Assistance\Environmental Business Assistance Section\Business Assistance First Link Unit\SBEAP\Web\FY19 overhaul\Calculators - final as posted\"/>
    </mc:Choice>
  </mc:AlternateContent>
  <bookViews>
    <workbookView xWindow="0" yWindow="0" windowWidth="22260" windowHeight="12645"/>
  </bookViews>
  <sheets>
    <sheet name="Calculations" sheetId="2" r:id="rId1"/>
    <sheet name="Data validation" sheetId="3" state="hidden" r:id="rId2"/>
  </sheets>
  <definedNames>
    <definedName name="_xlnm.Print_Area" localSheetId="0">Calculations!$B$1:$J$54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 i="3" l="1"/>
  <c r="A13" i="3" l="1"/>
  <c r="B13" i="3" s="1"/>
  <c r="E28" i="2"/>
  <c r="E36" i="2" l="1"/>
  <c r="E30" i="2"/>
  <c r="E38" i="2" l="1"/>
  <c r="E42" i="2" s="1"/>
</calcChain>
</file>

<file path=xl/sharedStrings.xml><?xml version="1.0" encoding="utf-8"?>
<sst xmlns="http://schemas.openxmlformats.org/spreadsheetml/2006/main" count="59" uniqueCount="57">
  <si>
    <t>CFM</t>
  </si>
  <si>
    <t>grain/cubic foot</t>
  </si>
  <si>
    <t>hours</t>
  </si>
  <si>
    <t>Step 1</t>
  </si>
  <si>
    <t>Step 2</t>
  </si>
  <si>
    <t>pounds of uncaptured emissions from control equipment for the year</t>
  </si>
  <si>
    <t>total pounds of particulate matter for the year</t>
  </si>
  <si>
    <t>Facility name</t>
  </si>
  <si>
    <t>total enclosure vented to any type of control equipment</t>
  </si>
  <si>
    <t>Ratio of uncaptured to captured emissions from the control equipment</t>
  </si>
  <si>
    <t>Enter total hours the control equipment was operated last year</t>
  </si>
  <si>
    <t xml:space="preserve">Designed airflow rate from the control equipment </t>
  </si>
  <si>
    <t>What year are the calculations for?</t>
  </si>
  <si>
    <t>Data Validation</t>
  </si>
  <si>
    <t>Control equipment type</t>
  </si>
  <si>
    <t>Choose control equipment type</t>
  </si>
  <si>
    <t>Enter the design concentration of PM from your control equipment</t>
  </si>
  <si>
    <t>This information is often listed on the control equipment nameplate, or enter 0.07 if you have cyclones or 0.03 if you have fabric filters.</t>
  </si>
  <si>
    <t>Conversion factor</t>
  </si>
  <si>
    <t>pounds of PM emissions from control equipment for the year</t>
  </si>
  <si>
    <t>Control equipment selection</t>
  </si>
  <si>
    <t>Enter information for your business in the blue cells.</t>
  </si>
  <si>
    <t>Result</t>
  </si>
  <si>
    <t>certified hood vented to a cyclone or other type of control equipment</t>
  </si>
  <si>
    <t>certified hood vented to a fabric filter</t>
  </si>
  <si>
    <t>This information is often listed on the equipment nameplate.</t>
  </si>
  <si>
    <t>Air quality technical standards checklist for woodworking facilities (p-sbap1-03)</t>
  </si>
  <si>
    <t>Woodworking facility exempt source notification form (aq4-17)</t>
  </si>
  <si>
    <t>lb/grain * min/hour</t>
  </si>
  <si>
    <t>1 lb = 7000 grains; 60 minutes = 1 hour</t>
  </si>
  <si>
    <t>Calculate particulate matter emissions for conditionally exempt woodworking facilities. Minn. R. 7008.2500</t>
  </si>
  <si>
    <r>
      <t xml:space="preserve">A </t>
    </r>
    <r>
      <rPr>
        <b/>
        <sz val="10"/>
        <color theme="1"/>
        <rFont val="Arial"/>
        <family val="2"/>
      </rPr>
      <t>total enclosure</t>
    </r>
    <r>
      <rPr>
        <sz val="10"/>
        <color theme="1"/>
        <rFont val="Arial"/>
        <family val="2"/>
      </rPr>
      <t xml:space="preserve"> means an enclosure that completely surrounds emissions from an emissions unit such that all emissions are captured and discharged through ductwork to control equipment.</t>
    </r>
  </si>
  <si>
    <r>
      <t xml:space="preserve">A </t>
    </r>
    <r>
      <rPr>
        <b/>
        <sz val="10"/>
        <color theme="1"/>
        <rFont val="Arial"/>
        <family val="2"/>
      </rPr>
      <t>hood</t>
    </r>
    <r>
      <rPr>
        <sz val="10"/>
        <color theme="1"/>
        <rFont val="Arial"/>
        <family val="2"/>
      </rPr>
      <t xml:space="preserve"> means a shaped inlet to a pollution control system that does not totally surround emissions from an emissions unit, that is designed, used, and maintained to capture and discharge the air emissions through ductwork to control equipment, and that conforms to the design and operating practices recommended in "Industrial Ventilation - A Manual of Recommended Practice, American Conference of Governmental Industrial Hygienists." This document is subject to frequent change. A spray booth can be a hood if it meets the definition in this subpart.</t>
    </r>
  </si>
  <si>
    <r>
      <t>Choose your control equipment type</t>
    </r>
    <r>
      <rPr>
        <vertAlign val="superscript"/>
        <sz val="10"/>
        <color theme="1"/>
        <rFont val="Arial"/>
        <family val="2"/>
      </rPr>
      <t>1</t>
    </r>
    <r>
      <rPr>
        <sz val="10"/>
        <color theme="1"/>
        <rFont val="Arial"/>
        <family val="2"/>
      </rPr>
      <t xml:space="preserve"> from the drop-down list</t>
    </r>
  </si>
  <si>
    <r>
      <rPr>
        <b/>
        <sz val="10"/>
        <rFont val="Arial"/>
        <family val="2"/>
      </rPr>
      <t>Woodworking facility</t>
    </r>
    <r>
      <rPr>
        <sz val="10"/>
        <rFont val="Arial"/>
        <family val="2"/>
      </rPr>
      <t xml:space="preserve"> means a stationary source that manufactures, finishes, refinishes, and restores parts or products primarily made of wood, but including incidental use of other materials such as metal, plastic, or ceramic.</t>
    </r>
  </si>
  <si>
    <r>
      <rPr>
        <b/>
        <vertAlign val="superscript"/>
        <sz val="10"/>
        <color theme="1"/>
        <rFont val="Arial"/>
        <family val="2"/>
      </rPr>
      <t>1</t>
    </r>
    <r>
      <rPr>
        <b/>
        <sz val="10"/>
        <color theme="1"/>
        <rFont val="Arial"/>
        <family val="2"/>
      </rPr>
      <t>Control equipment type definitions:</t>
    </r>
  </si>
  <si>
    <r>
      <rPr>
        <sz val="10"/>
        <rFont val="Arial"/>
        <family val="2"/>
      </rPr>
      <t>See the control equipment rule (</t>
    </r>
    <r>
      <rPr>
        <u/>
        <sz val="10"/>
        <color rgb="FF0000E1"/>
        <rFont val="Arial"/>
        <family val="2"/>
      </rPr>
      <t>Minn. R. 7011.0060 to 7011.0080</t>
    </r>
    <r>
      <rPr>
        <sz val="10"/>
        <rFont val="Arial"/>
        <family val="2"/>
      </rPr>
      <t xml:space="preserve">) for definitions and requirements, including monitoring and recordkeeping. </t>
    </r>
  </si>
  <si>
    <r>
      <rPr>
        <sz val="10"/>
        <rFont val="Arial"/>
        <family val="2"/>
      </rPr>
      <t xml:space="preserve">A </t>
    </r>
    <r>
      <rPr>
        <b/>
        <sz val="10"/>
        <rFont val="Arial"/>
        <family val="2"/>
      </rPr>
      <t>certified hood</t>
    </r>
    <r>
      <rPr>
        <sz val="10"/>
        <rFont val="Arial"/>
        <family val="2"/>
      </rPr>
      <t xml:space="preserve"> complies with </t>
    </r>
    <r>
      <rPr>
        <u/>
        <sz val="10"/>
        <color rgb="FF0000E1"/>
        <rFont val="Arial"/>
        <family val="2"/>
      </rPr>
      <t>Minn. R. 7011.0072</t>
    </r>
  </si>
  <si>
    <t>OP</t>
  </si>
  <si>
    <t>EF</t>
  </si>
  <si>
    <t>Qair</t>
  </si>
  <si>
    <t>EC</t>
  </si>
  <si>
    <t>OP * EF * Qair * Conversion factor =</t>
  </si>
  <si>
    <t>R</t>
  </si>
  <si>
    <t>EU</t>
  </si>
  <si>
    <t>R * EC =</t>
  </si>
  <si>
    <t>E</t>
  </si>
  <si>
    <t>EC * EU =</t>
  </si>
  <si>
    <t>This number must be less than 40,000 pounds to qualify.</t>
  </si>
  <si>
    <r>
      <t xml:space="preserve">Conditionally exempt source woodworking facilities
</t>
    </r>
    <r>
      <rPr>
        <sz val="16"/>
        <rFont val="Calibri"/>
        <family val="2"/>
        <scheme val="minor"/>
      </rPr>
      <t xml:space="preserve">particulate matter air emissions calculator  </t>
    </r>
  </si>
  <si>
    <t>▪  Must limit emissions of particulate matter from all wood-product manufacturing, mechanical finishing and refinishing, and restoring equipment to less than
   40,000 pounds per calendar year.</t>
  </si>
  <si>
    <t>▪  Must install, operate, and maintain control equipment designed to control emissions of particulate matter on all wood-product manufacturing, mechanical
   finishing and refinishing, and restoring equipment.</t>
  </si>
  <si>
    <t>p-sbap5-40w  •  12/19/19</t>
  </si>
  <si>
    <t>uncertified hood vented to a fabric filter</t>
  </si>
  <si>
    <t>uncertified hood vented to a cyclone or other type of control equipment</t>
  </si>
  <si>
    <t>Minn. R. 7008.2500</t>
  </si>
  <si>
    <t>▪  This calculation method is one of three options in Minn. R. 7008.2500. For other options, see the technical standards checklist and the rule.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</si>
</sst>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21" x14ac:knownFonts="1">
    <font>
      <sz val="11"/>
      <color theme="1"/>
      <name val="Calibri"/>
      <family val="2"/>
      <scheme val="minor"/>
    </font>
    <font>
      <sz val="10"/>
      <name val="Arial"/>
      <family val="2"/>
    </font>
    <font>
      <sz val="20"/>
      <name val="Calibri"/>
      <family val="2"/>
      <scheme val="minor"/>
    </font>
    <font>
      <sz val="10"/>
      <color theme="1"/>
      <name val="Arial"/>
      <family val="2"/>
    </font>
    <font>
      <i/>
      <sz val="10"/>
      <color theme="1"/>
      <name val="Arial"/>
      <family val="2"/>
    </font>
    <font>
      <b/>
      <sz val="10"/>
      <color theme="1"/>
      <name val="Arial"/>
      <family val="2"/>
    </font>
    <font>
      <sz val="10"/>
      <color theme="1"/>
      <name val="Calibri"/>
      <family val="2"/>
      <scheme val="minor"/>
    </font>
    <font>
      <b/>
      <sz val="14"/>
      <name val="Calibri"/>
      <family val="2"/>
      <scheme val="minor"/>
    </font>
    <font>
      <b/>
      <sz val="10"/>
      <name val="Arial"/>
      <family val="2"/>
    </font>
    <font>
      <sz val="16"/>
      <name val="Calibri"/>
      <family val="2"/>
      <scheme val="minor"/>
    </font>
    <font>
      <i/>
      <sz val="9"/>
      <color rgb="FF000000"/>
      <name val="Arial"/>
      <family val="2"/>
    </font>
    <font>
      <b/>
      <i/>
      <sz val="10"/>
      <color rgb="FF008EAA"/>
      <name val="Arial"/>
      <family val="2"/>
    </font>
    <font>
      <i/>
      <sz val="10"/>
      <name val="Arial"/>
      <family val="2"/>
    </font>
    <font>
      <u/>
      <sz val="11"/>
      <color theme="10"/>
      <name val="Calibri"/>
      <family val="2"/>
      <scheme val="minor"/>
    </font>
    <font>
      <u/>
      <sz val="10"/>
      <color theme="10"/>
      <name val="Arial"/>
      <family val="2"/>
    </font>
    <font>
      <b/>
      <sz val="11"/>
      <name val="Arial"/>
      <family val="2"/>
    </font>
    <font>
      <sz val="8"/>
      <color rgb="FF212529"/>
      <name val="Times New Roman"/>
      <family val="1"/>
    </font>
    <font>
      <vertAlign val="superscript"/>
      <sz val="10"/>
      <color theme="1"/>
      <name val="Arial"/>
      <family val="2"/>
    </font>
    <font>
      <u/>
      <sz val="10"/>
      <color rgb="FF0000E1"/>
      <name val="Arial"/>
      <family val="2"/>
    </font>
    <font>
      <b/>
      <vertAlign val="superscript"/>
      <sz val="10"/>
      <color theme="1"/>
      <name val="Arial"/>
      <family val="2"/>
    </font>
    <font>
      <sz val="11"/>
      <color theme="1"/>
      <name val="Calibri"/>
      <family val="2"/>
      <scheme val="minor"/>
    </font>
  </fonts>
  <fills count="4">
    <fill>
      <patternFill patternType="none"/>
    </fill>
    <fill>
      <patternFill patternType="gray125"/>
    </fill>
    <fill>
      <patternFill patternType="solid">
        <fgColor rgb="FFD1EAFF"/>
        <bgColor indexed="64"/>
      </patternFill>
    </fill>
    <fill>
      <patternFill patternType="solid">
        <fgColor rgb="FFEAF8D8"/>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right/>
      <top style="medium">
        <color auto="1"/>
      </top>
      <bottom/>
      <diagonal/>
    </border>
    <border>
      <left style="thin">
        <color indexed="64"/>
      </left>
      <right/>
      <top style="medium">
        <color auto="1"/>
      </top>
      <bottom/>
      <diagonal/>
    </border>
  </borders>
  <cellStyleXfs count="5">
    <xf numFmtId="0" fontId="0" fillId="0" borderId="0"/>
    <xf numFmtId="0" fontId="1" fillId="0" borderId="0"/>
    <xf numFmtId="0" fontId="6" fillId="0" borderId="0" applyNumberFormat="0" applyFill="0" applyBorder="0" applyProtection="0">
      <alignment vertical="center"/>
    </xf>
    <xf numFmtId="0" fontId="13" fillId="0" borderId="0" applyNumberFormat="0" applyFill="0" applyBorder="0" applyAlignment="0" applyProtection="0"/>
    <xf numFmtId="0" fontId="20" fillId="0" borderId="0"/>
  </cellStyleXfs>
  <cellXfs count="96">
    <xf numFmtId="0" fontId="0" fillId="0" borderId="0" xfId="0"/>
    <xf numFmtId="0" fontId="0" fillId="0" borderId="0" xfId="0" applyAlignment="1">
      <alignment wrapText="1"/>
    </xf>
    <xf numFmtId="0" fontId="2" fillId="0" borderId="0" xfId="1" applyFont="1" applyAlignment="1">
      <alignment vertical="center"/>
    </xf>
    <xf numFmtId="0" fontId="1" fillId="0" borderId="0" xfId="1" applyAlignment="1"/>
    <xf numFmtId="0" fontId="0" fillId="0" borderId="0" xfId="0" applyBorder="1"/>
    <xf numFmtId="0" fontId="1" fillId="0" borderId="0" xfId="1" applyFont="1" applyAlignment="1"/>
    <xf numFmtId="0" fontId="3" fillId="0" borderId="0" xfId="0" applyFont="1"/>
    <xf numFmtId="0" fontId="3" fillId="0" borderId="0" xfId="0" applyFont="1" applyAlignment="1">
      <alignment wrapText="1"/>
    </xf>
    <xf numFmtId="0" fontId="1" fillId="0" borderId="0" xfId="1" applyFont="1" applyAlignment="1">
      <alignment horizontal="right"/>
    </xf>
    <xf numFmtId="0" fontId="3" fillId="0" borderId="0" xfId="0" applyFont="1" applyBorder="1"/>
    <xf numFmtId="0" fontId="3" fillId="0" borderId="0" xfId="0" applyFont="1" applyAlignment="1">
      <alignment vertical="center"/>
    </xf>
    <xf numFmtId="0" fontId="1" fillId="0" borderId="0" xfId="1" applyFont="1" applyAlignment="1">
      <alignment horizontal="right" vertical="center"/>
    </xf>
    <xf numFmtId="0" fontId="3" fillId="0" borderId="0" xfId="0" applyFont="1" applyBorder="1" applyAlignment="1">
      <alignment wrapText="1"/>
    </xf>
    <xf numFmtId="0" fontId="3" fillId="0" borderId="0" xfId="0" applyFont="1" applyBorder="1" applyAlignment="1">
      <alignment horizontal="center"/>
    </xf>
    <xf numFmtId="0" fontId="4" fillId="0" borderId="0" xfId="0" applyFont="1" applyBorder="1" applyAlignment="1">
      <alignment wrapText="1"/>
    </xf>
    <xf numFmtId="0" fontId="0" fillId="0" borderId="0" xfId="0" applyAlignment="1">
      <alignment vertical="center"/>
    </xf>
    <xf numFmtId="0" fontId="4" fillId="0" borderId="0" xfId="2" applyFont="1" applyBorder="1" applyAlignment="1">
      <alignment vertical="center" wrapText="1"/>
    </xf>
    <xf numFmtId="0" fontId="5" fillId="0" borderId="0" xfId="0" applyFont="1" applyAlignment="1">
      <alignment horizontal="left"/>
    </xf>
    <xf numFmtId="0" fontId="3" fillId="2" borderId="1" xfId="0" applyFont="1" applyFill="1" applyBorder="1" applyAlignment="1">
      <alignment horizontal="center" vertical="center"/>
    </xf>
    <xf numFmtId="0" fontId="13" fillId="0" borderId="0" xfId="3" applyAlignment="1">
      <alignment horizontal="left"/>
    </xf>
    <xf numFmtId="0" fontId="13" fillId="0" borderId="0" xfId="3" applyAlignment="1">
      <alignment wrapText="1"/>
    </xf>
    <xf numFmtId="0" fontId="3" fillId="0" borderId="2" xfId="0" applyFont="1" applyBorder="1" applyAlignment="1"/>
    <xf numFmtId="0" fontId="3" fillId="0" borderId="0" xfId="0" applyFont="1" applyBorder="1" applyAlignment="1"/>
    <xf numFmtId="0" fontId="3" fillId="0" borderId="14" xfId="0" applyFont="1" applyBorder="1" applyAlignment="1"/>
    <xf numFmtId="0" fontId="3" fillId="0" borderId="3" xfId="0" applyFont="1" applyBorder="1" applyAlignment="1"/>
    <xf numFmtId="0" fontId="16" fillId="0" borderId="0" xfId="0" applyFont="1"/>
    <xf numFmtId="0" fontId="15" fillId="0" borderId="0" xfId="1" applyFont="1" applyAlignment="1">
      <alignment horizontal="left" vertical="center" wrapText="1"/>
    </xf>
    <xf numFmtId="0" fontId="5" fillId="0" borderId="0" xfId="0" applyFont="1" applyAlignment="1"/>
    <xf numFmtId="0" fontId="3" fillId="0" borderId="0" xfId="0" applyFont="1" applyAlignment="1"/>
    <xf numFmtId="0" fontId="16" fillId="0" borderId="0" xfId="0" applyFont="1" applyAlignment="1"/>
    <xf numFmtId="0" fontId="5" fillId="0" borderId="0" xfId="0" applyFont="1" applyAlignment="1">
      <alignment horizontal="left"/>
    </xf>
    <xf numFmtId="0" fontId="3" fillId="0" borderId="0" xfId="0" applyFont="1" applyAlignment="1">
      <alignment horizontal="left" vertical="top" wrapText="1"/>
    </xf>
    <xf numFmtId="0" fontId="14" fillId="0" borderId="0" xfId="3" applyFont="1" applyAlignment="1">
      <alignment horizontal="left" wrapText="1"/>
    </xf>
    <xf numFmtId="0" fontId="1" fillId="0" borderId="0" xfId="1"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right" vertical="center" wrapText="1"/>
    </xf>
    <xf numFmtId="0" fontId="14" fillId="0" borderId="0" xfId="3" applyFont="1" applyBorder="1" applyAlignment="1">
      <alignment horizontal="center" vertical="top" wrapText="1"/>
    </xf>
    <xf numFmtId="0" fontId="14" fillId="0" borderId="3" xfId="3" applyFont="1" applyBorder="1" applyAlignment="1">
      <alignment horizontal="center" vertical="top" wrapText="1"/>
    </xf>
    <xf numFmtId="0" fontId="3" fillId="0" borderId="0" xfId="0" applyFont="1" applyAlignment="1">
      <alignment horizontal="center"/>
    </xf>
    <xf numFmtId="0" fontId="3" fillId="0" borderId="2" xfId="0" applyFont="1" applyBorder="1" applyAlignment="1">
      <alignment horizontal="left" vertical="center" wrapText="1"/>
    </xf>
    <xf numFmtId="0" fontId="3" fillId="0" borderId="0" xfId="0" applyFont="1" applyBorder="1" applyAlignment="1">
      <alignment horizontal="left" vertical="center" wrapText="1"/>
    </xf>
    <xf numFmtId="0" fontId="3" fillId="0" borderId="19" xfId="0" applyFont="1" applyBorder="1" applyAlignment="1">
      <alignment horizontal="left" vertical="center" wrapText="1"/>
    </xf>
    <xf numFmtId="0" fontId="3" fillId="0" borderId="18" xfId="0" applyFont="1" applyBorder="1" applyAlignment="1">
      <alignment horizontal="left" vertical="center" wrapText="1"/>
    </xf>
    <xf numFmtId="0" fontId="5" fillId="0" borderId="0" xfId="0" applyFont="1" applyAlignment="1">
      <alignment horizontal="left"/>
    </xf>
    <xf numFmtId="0" fontId="3" fillId="0" borderId="8"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0" xfId="4" applyFont="1" applyAlignment="1">
      <alignment horizontal="center" vertical="center"/>
    </xf>
    <xf numFmtId="0" fontId="3" fillId="0" borderId="9" xfId="0" applyFont="1" applyBorder="1" applyAlignment="1">
      <alignment horizontal="left" vertical="center" wrapText="1"/>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10" fillId="0" borderId="2" xfId="0" applyFont="1" applyBorder="1" applyAlignment="1">
      <alignment horizontal="left" vertical="center" wrapText="1"/>
    </xf>
    <xf numFmtId="0" fontId="10" fillId="0" borderId="0" xfId="0" applyFont="1" applyBorder="1" applyAlignment="1">
      <alignment horizontal="left" vertical="center" wrapText="1"/>
    </xf>
    <xf numFmtId="0" fontId="10" fillId="0" borderId="14" xfId="0" applyFont="1" applyBorder="1" applyAlignment="1">
      <alignment horizontal="left" vertical="center" wrapText="1"/>
    </xf>
    <xf numFmtId="0" fontId="10" fillId="0" borderId="3" xfId="0" applyFont="1" applyBorder="1" applyAlignment="1">
      <alignment horizontal="left" vertical="center" wrapText="1"/>
    </xf>
    <xf numFmtId="1" fontId="3" fillId="2" borderId="5" xfId="0" applyNumberFormat="1" applyFont="1" applyFill="1" applyBorder="1" applyAlignment="1">
      <alignment horizontal="center" vertical="center"/>
    </xf>
    <xf numFmtId="1" fontId="3" fillId="2" borderId="10" xfId="0" applyNumberFormat="1" applyFont="1" applyFill="1" applyBorder="1" applyAlignment="1">
      <alignment horizontal="center" vertical="center"/>
    </xf>
    <xf numFmtId="0" fontId="3" fillId="2" borderId="6"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0" borderId="0" xfId="4" applyFont="1" applyBorder="1" applyAlignment="1">
      <alignment horizontal="right" vertical="center" wrapText="1"/>
    </xf>
    <xf numFmtId="0" fontId="3" fillId="0" borderId="6" xfId="0" applyFont="1" applyBorder="1" applyAlignment="1">
      <alignment horizontal="left" vertical="center"/>
    </xf>
    <xf numFmtId="0" fontId="3" fillId="0" borderId="14" xfId="0" applyFont="1" applyBorder="1" applyAlignment="1">
      <alignment horizontal="left" vertical="center"/>
    </xf>
    <xf numFmtId="3" fontId="3" fillId="0" borderId="8" xfId="0" applyNumberFormat="1" applyFont="1" applyBorder="1" applyAlignment="1">
      <alignment horizontal="center" vertical="center" wrapText="1"/>
    </xf>
    <xf numFmtId="3" fontId="3" fillId="0" borderId="10" xfId="0" applyNumberFormat="1" applyFont="1" applyBorder="1" applyAlignment="1">
      <alignment horizontal="center" vertical="center" wrapText="1"/>
    </xf>
    <xf numFmtId="2" fontId="3" fillId="2" borderId="5" xfId="0" applyNumberFormat="1" applyFont="1" applyFill="1" applyBorder="1" applyAlignment="1">
      <alignment horizontal="center" vertical="center"/>
    </xf>
    <xf numFmtId="2" fontId="3" fillId="2" borderId="10" xfId="0" applyNumberFormat="1" applyFont="1" applyFill="1" applyBorder="1" applyAlignment="1">
      <alignment horizontal="center" vertical="center"/>
    </xf>
    <xf numFmtId="0" fontId="15" fillId="0" borderId="0" xfId="1" applyFont="1" applyAlignment="1">
      <alignment horizontal="left" wrapText="1"/>
    </xf>
    <xf numFmtId="0" fontId="18" fillId="0" borderId="0" xfId="3" applyFont="1" applyAlignment="1">
      <alignment horizontal="left"/>
    </xf>
    <xf numFmtId="0" fontId="18" fillId="0" borderId="0" xfId="3" applyFont="1" applyAlignment="1">
      <alignment horizontal="left" wrapText="1"/>
    </xf>
    <xf numFmtId="0" fontId="3" fillId="0" borderId="18" xfId="4" applyFont="1" applyBorder="1" applyAlignment="1">
      <alignment horizontal="right" vertical="center" wrapText="1"/>
    </xf>
    <xf numFmtId="0" fontId="11" fillId="0" borderId="0" xfId="1" applyFont="1" applyAlignment="1">
      <alignment horizontal="center"/>
    </xf>
    <xf numFmtId="3" fontId="3" fillId="0" borderId="16" xfId="0" applyNumberFormat="1" applyFont="1" applyBorder="1" applyAlignment="1">
      <alignment horizontal="center" vertical="center" wrapText="1"/>
    </xf>
    <xf numFmtId="3" fontId="1" fillId="3" borderId="16" xfId="0" applyNumberFormat="1" applyFont="1" applyFill="1" applyBorder="1" applyAlignment="1">
      <alignment horizontal="center" vertical="center" wrapText="1"/>
    </xf>
    <xf numFmtId="3" fontId="1" fillId="3" borderId="10" xfId="0" applyNumberFormat="1" applyFont="1" applyFill="1" applyBorder="1" applyAlignment="1">
      <alignment horizontal="center" vertical="center" wrapText="1"/>
    </xf>
    <xf numFmtId="0" fontId="2" fillId="0" borderId="0" xfId="1" applyFont="1" applyAlignment="1">
      <alignment horizontal="right" vertical="top" wrapText="1"/>
    </xf>
    <xf numFmtId="0" fontId="1" fillId="0" borderId="0" xfId="1" applyAlignment="1">
      <alignment horizontal="center"/>
    </xf>
    <xf numFmtId="0" fontId="8" fillId="0" borderId="0" xfId="1" applyFont="1" applyAlignment="1">
      <alignment horizontal="left"/>
    </xf>
    <xf numFmtId="0" fontId="1" fillId="0" borderId="0" xfId="1" applyFont="1" applyAlignment="1">
      <alignment horizontal="center"/>
    </xf>
    <xf numFmtId="0" fontId="3" fillId="0" borderId="2"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Alignment="1">
      <alignment horizontal="center" vertical="center"/>
    </xf>
    <xf numFmtId="0" fontId="3" fillId="0" borderId="2" xfId="0" applyFont="1" applyBorder="1" applyAlignment="1">
      <alignment horizontal="left"/>
    </xf>
    <xf numFmtId="0" fontId="3" fillId="0" borderId="0" xfId="0" applyFont="1" applyBorder="1" applyAlignment="1">
      <alignment horizontal="left"/>
    </xf>
    <xf numFmtId="0" fontId="3" fillId="0" borderId="5" xfId="0" applyFont="1" applyBorder="1" applyAlignment="1">
      <alignment horizontal="left" vertical="center"/>
    </xf>
    <xf numFmtId="0" fontId="3" fillId="0" borderId="10" xfId="0" applyFont="1" applyBorder="1" applyAlignment="1">
      <alignment horizontal="left" vertical="center"/>
    </xf>
    <xf numFmtId="164" fontId="3" fillId="0" borderId="5" xfId="0" applyNumberFormat="1" applyFont="1" applyBorder="1" applyAlignment="1">
      <alignment horizontal="center" vertical="center"/>
    </xf>
    <xf numFmtId="164" fontId="3" fillId="0" borderId="13" xfId="0" applyNumberFormat="1" applyFont="1" applyBorder="1" applyAlignment="1">
      <alignment horizontal="center" vertical="center"/>
    </xf>
    <xf numFmtId="0" fontId="3" fillId="2" borderId="1" xfId="0" applyFont="1" applyFill="1" applyBorder="1" applyAlignment="1">
      <alignment horizontal="center" vertical="center"/>
    </xf>
    <xf numFmtId="0" fontId="12" fillId="0" borderId="0" xfId="1" applyFont="1" applyAlignment="1">
      <alignment horizontal="right" vertical="center"/>
    </xf>
    <xf numFmtId="0" fontId="4" fillId="0" borderId="0" xfId="0" applyFont="1" applyBorder="1" applyAlignment="1">
      <alignment horizontal="right"/>
    </xf>
    <xf numFmtId="0" fontId="7" fillId="0" borderId="3" xfId="1" applyFont="1" applyFill="1" applyBorder="1" applyAlignment="1">
      <alignment horizontal="left"/>
    </xf>
    <xf numFmtId="0" fontId="3" fillId="0" borderId="0" xfId="0" applyFont="1" applyBorder="1" applyAlignment="1">
      <alignment horizontal="center" wrapText="1"/>
    </xf>
    <xf numFmtId="0" fontId="18" fillId="0" borderId="0" xfId="3" applyFont="1" applyAlignment="1">
      <alignment vertical="center"/>
    </xf>
  </cellXfs>
  <cellStyles count="5">
    <cellStyle name="Hyperlink" xfId="3" builtinId="8"/>
    <cellStyle name="Normal" xfId="0" builtinId="0"/>
    <cellStyle name="Normal 2" xfId="1"/>
    <cellStyle name="Normal 6" xfId="4"/>
    <cellStyle name="PCA Body Text" xfId="2"/>
  </cellStyles>
  <dxfs count="2">
    <dxf>
      <font>
        <color rgb="FFEAF8D8"/>
      </font>
    </dxf>
    <dxf>
      <font>
        <color theme="0"/>
      </font>
    </dxf>
  </dxfs>
  <tableStyles count="0" defaultTableStyle="TableStyleMedium2" defaultPivotStyle="PivotStyleLight16"/>
  <colors>
    <mruColors>
      <color rgb="FF0000E1"/>
      <color rgb="FF008EAA"/>
      <color rgb="FFEAF8D8"/>
      <color rgb="FFD1E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100450</xdr:rowOff>
    </xdr:from>
    <xdr:to>
      <xdr:col>3</xdr:col>
      <xdr:colOff>1057275</xdr:colOff>
      <xdr:row>4</xdr:row>
      <xdr:rowOff>24250</xdr:rowOff>
    </xdr:to>
    <xdr:pic>
      <xdr:nvPicPr>
        <xdr:cNvPr id="4" name="Picture 3" descr="Minnesota Pollution Control Agency (MPCA), 520 Lafayette Road North, St. Paul, MN 55155-4194" title="Image of MPCA logo with St. Paul office address"/>
        <xdr:cNvPicPr/>
      </xdr:nvPicPr>
      <xdr:blipFill>
        <a:blip xmlns:r="http://schemas.openxmlformats.org/officeDocument/2006/relationships" r:embed="rId1"/>
        <a:srcRect/>
        <a:stretch>
          <a:fillRect/>
        </a:stretch>
      </xdr:blipFill>
      <xdr:spPr bwMode="auto">
        <a:xfrm>
          <a:off x="285750" y="100450"/>
          <a:ext cx="2390775" cy="6858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revisor.mn.gov/rules/7011/" TargetMode="External"/><Relationship Id="rId7" Type="http://schemas.openxmlformats.org/officeDocument/2006/relationships/drawing" Target="../drawings/drawing1.xml"/><Relationship Id="rId2" Type="http://schemas.openxmlformats.org/officeDocument/2006/relationships/hyperlink" Target="https://www.pca.state.mn.us/sites/default/files/aq4-17.pdf" TargetMode="External"/><Relationship Id="rId1" Type="http://schemas.openxmlformats.org/officeDocument/2006/relationships/hyperlink" Target="https://www.pca.state.mn.us/sites/default/files/p-sbap1-03.pdf" TargetMode="External"/><Relationship Id="rId6" Type="http://schemas.openxmlformats.org/officeDocument/2006/relationships/printerSettings" Target="../printerSettings/printerSettings1.bin"/><Relationship Id="rId5" Type="http://schemas.openxmlformats.org/officeDocument/2006/relationships/hyperlink" Target="https://www.revisor.mn.gov/rules/7008.2500/" TargetMode="External"/><Relationship Id="rId4" Type="http://schemas.openxmlformats.org/officeDocument/2006/relationships/hyperlink" Target="https://www.revisor.mn.gov/rules/7011.007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D1EAFF"/>
    <pageSetUpPr fitToPage="1"/>
  </sheetPr>
  <dimension ref="A1:N96"/>
  <sheetViews>
    <sheetView showGridLines="0" tabSelected="1" zoomScaleNormal="100" workbookViewId="0">
      <selection activeCell="E18" sqref="E18:F18"/>
    </sheetView>
  </sheetViews>
  <sheetFormatPr defaultRowHeight="15" customHeight="1" x14ac:dyDescent="0.25"/>
  <cols>
    <col min="1" max="1" width="3.5703125" customWidth="1"/>
    <col min="2" max="2" width="4.28515625" style="3" customWidth="1"/>
    <col min="3" max="7" width="16.42578125" style="1" customWidth="1"/>
    <col min="8" max="10" width="16.42578125" customWidth="1"/>
  </cols>
  <sheetData>
    <row r="1" spans="1:14" ht="15" customHeight="1" x14ac:dyDescent="0.25">
      <c r="A1" s="3"/>
      <c r="B1" s="78"/>
      <c r="C1" s="78"/>
      <c r="D1" s="78"/>
      <c r="E1" s="78"/>
      <c r="F1" s="77" t="s">
        <v>49</v>
      </c>
      <c r="G1" s="77"/>
      <c r="H1" s="77"/>
      <c r="I1" s="77"/>
      <c r="J1" s="77"/>
      <c r="K1" s="2"/>
      <c r="L1" s="2"/>
      <c r="M1" s="2"/>
      <c r="N1" s="2"/>
    </row>
    <row r="2" spans="1:14" ht="15" customHeight="1" x14ac:dyDescent="0.25">
      <c r="A2" s="3"/>
      <c r="B2" s="78"/>
      <c r="C2" s="78"/>
      <c r="D2" s="78"/>
      <c r="E2" s="78"/>
      <c r="F2" s="77"/>
      <c r="G2" s="77"/>
      <c r="H2" s="77"/>
      <c r="I2" s="77"/>
      <c r="J2" s="77"/>
      <c r="K2" s="2"/>
      <c r="L2" s="2"/>
      <c r="M2" s="2"/>
      <c r="N2" s="2"/>
    </row>
    <row r="3" spans="1:14" ht="15" customHeight="1" x14ac:dyDescent="0.25">
      <c r="A3" s="3"/>
      <c r="B3" s="78"/>
      <c r="C3" s="78"/>
      <c r="D3" s="78"/>
      <c r="E3" s="78"/>
      <c r="F3" s="77"/>
      <c r="G3" s="77"/>
      <c r="H3" s="77"/>
      <c r="I3" s="77"/>
      <c r="J3" s="77"/>
      <c r="K3" s="2"/>
      <c r="L3" s="2"/>
      <c r="M3" s="2"/>
      <c r="N3" s="2"/>
    </row>
    <row r="4" spans="1:14" s="6" customFormat="1" ht="15" customHeight="1" x14ac:dyDescent="0.2">
      <c r="B4" s="78"/>
      <c r="C4" s="78"/>
      <c r="D4" s="78"/>
      <c r="E4" s="78"/>
      <c r="F4" s="77"/>
      <c r="G4" s="77"/>
      <c r="H4" s="77"/>
      <c r="I4" s="77"/>
      <c r="J4" s="77"/>
      <c r="N4" s="8"/>
    </row>
    <row r="5" spans="1:14" s="6" customFormat="1" ht="15" customHeight="1" x14ac:dyDescent="0.2">
      <c r="B5" s="91" t="s">
        <v>52</v>
      </c>
      <c r="C5" s="91"/>
      <c r="D5" s="91"/>
      <c r="E5" s="91"/>
      <c r="F5" s="91"/>
      <c r="G5" s="91"/>
      <c r="H5" s="91"/>
      <c r="I5" s="91"/>
      <c r="J5" s="91"/>
      <c r="N5" s="8"/>
    </row>
    <row r="6" spans="1:14" s="28" customFormat="1" ht="27" customHeight="1" x14ac:dyDescent="0.25">
      <c r="B6" s="69" t="s">
        <v>30</v>
      </c>
      <c r="C6" s="69"/>
      <c r="D6" s="69"/>
      <c r="E6" s="69"/>
      <c r="F6" s="69"/>
      <c r="G6" s="69"/>
      <c r="H6" s="69"/>
      <c r="I6" s="69"/>
      <c r="J6" s="69"/>
      <c r="K6" s="29"/>
      <c r="N6" s="8"/>
    </row>
    <row r="7" spans="1:14" s="6" customFormat="1" ht="15" customHeight="1" x14ac:dyDescent="0.2">
      <c r="C7" s="33" t="s">
        <v>34</v>
      </c>
      <c r="D7" s="33"/>
      <c r="E7" s="33"/>
      <c r="F7" s="33"/>
      <c r="G7" s="33"/>
      <c r="H7" s="33"/>
      <c r="I7" s="33"/>
      <c r="J7" s="33"/>
      <c r="N7" s="8"/>
    </row>
    <row r="8" spans="1:14" s="6" customFormat="1" ht="15" customHeight="1" x14ac:dyDescent="0.2">
      <c r="C8" s="33"/>
      <c r="D8" s="33"/>
      <c r="E8" s="33"/>
      <c r="F8" s="33"/>
      <c r="G8" s="33"/>
      <c r="H8" s="33"/>
      <c r="I8" s="33"/>
      <c r="J8" s="33"/>
      <c r="N8" s="8"/>
    </row>
    <row r="9" spans="1:14" s="6" customFormat="1" ht="15" customHeight="1" x14ac:dyDescent="0.2">
      <c r="B9" s="26"/>
      <c r="C9" s="33" t="s">
        <v>50</v>
      </c>
      <c r="D9" s="33"/>
      <c r="E9" s="33"/>
      <c r="F9" s="33"/>
      <c r="G9" s="33"/>
      <c r="H9" s="33"/>
      <c r="I9" s="33"/>
      <c r="J9" s="33"/>
      <c r="K9" s="25"/>
      <c r="N9" s="8"/>
    </row>
    <row r="10" spans="1:14" s="6" customFormat="1" ht="15" customHeight="1" x14ac:dyDescent="0.2">
      <c r="C10" s="33"/>
      <c r="D10" s="33"/>
      <c r="E10" s="33"/>
      <c r="F10" s="33"/>
      <c r="G10" s="33"/>
      <c r="H10" s="33"/>
      <c r="I10" s="33"/>
      <c r="J10" s="33"/>
      <c r="N10" s="8"/>
    </row>
    <row r="11" spans="1:14" s="6" customFormat="1" ht="15" customHeight="1" x14ac:dyDescent="0.2">
      <c r="C11" s="33" t="s">
        <v>51</v>
      </c>
      <c r="D11" s="33"/>
      <c r="E11" s="33"/>
      <c r="F11" s="33"/>
      <c r="G11" s="33"/>
      <c r="H11" s="33"/>
      <c r="I11" s="33"/>
      <c r="J11" s="33"/>
      <c r="K11" s="17"/>
    </row>
    <row r="12" spans="1:14" s="6" customFormat="1" ht="15" customHeight="1" x14ac:dyDescent="0.2">
      <c r="C12" s="33"/>
      <c r="D12" s="33"/>
      <c r="E12" s="33"/>
      <c r="F12" s="33"/>
      <c r="G12" s="33"/>
      <c r="H12" s="33"/>
      <c r="I12" s="33"/>
      <c r="J12" s="33"/>
      <c r="K12" s="17"/>
    </row>
    <row r="13" spans="1:14" s="6" customFormat="1" ht="15" customHeight="1" x14ac:dyDescent="0.2">
      <c r="C13" s="33" t="s">
        <v>56</v>
      </c>
      <c r="D13" s="33"/>
      <c r="E13" s="33"/>
      <c r="F13" s="33"/>
      <c r="G13" s="33"/>
      <c r="H13" s="33"/>
      <c r="I13" s="33"/>
      <c r="J13" s="33"/>
      <c r="K13" s="30"/>
    </row>
    <row r="14" spans="1:14" s="15" customFormat="1" ht="15" customHeight="1" x14ac:dyDescent="0.25">
      <c r="C14" s="70" t="s">
        <v>26</v>
      </c>
      <c r="D14" s="70"/>
      <c r="E14" s="70"/>
      <c r="F14" s="70"/>
      <c r="G14" s="20"/>
      <c r="H14" s="95" t="s">
        <v>55</v>
      </c>
    </row>
    <row r="15" spans="1:14" s="15" customFormat="1" ht="15" customHeight="1" x14ac:dyDescent="0.25">
      <c r="B15" s="19"/>
      <c r="C15" s="71" t="s">
        <v>27</v>
      </c>
      <c r="D15" s="71"/>
      <c r="E15" s="71"/>
      <c r="F15" s="71"/>
    </row>
    <row r="16" spans="1:14" s="6" customFormat="1" ht="15" customHeight="1" x14ac:dyDescent="0.2">
      <c r="B16" s="80"/>
      <c r="C16" s="80"/>
      <c r="D16" s="80"/>
      <c r="E16" s="80"/>
      <c r="F16" s="80"/>
      <c r="G16" s="80"/>
      <c r="H16" s="80"/>
      <c r="I16" s="80"/>
      <c r="J16" s="80"/>
      <c r="N16" s="8"/>
    </row>
    <row r="17" spans="2:14" s="6" customFormat="1" ht="15" customHeight="1" x14ac:dyDescent="0.2">
      <c r="B17" s="79" t="s">
        <v>21</v>
      </c>
      <c r="C17" s="79"/>
      <c r="D17" s="79"/>
      <c r="E17" s="79"/>
      <c r="F17" s="79"/>
      <c r="G17" s="79"/>
      <c r="H17" s="79"/>
      <c r="I17" s="79"/>
      <c r="J17" s="79"/>
      <c r="N17" s="8"/>
    </row>
    <row r="18" spans="2:14" s="10" customFormat="1" ht="15" customHeight="1" x14ac:dyDescent="0.25">
      <c r="B18" s="35" t="s">
        <v>7</v>
      </c>
      <c r="C18" s="35"/>
      <c r="D18" s="35"/>
      <c r="E18" s="90"/>
      <c r="F18" s="90"/>
      <c r="G18" s="81"/>
      <c r="H18" s="83"/>
      <c r="I18" s="83"/>
      <c r="M18" s="11"/>
    </row>
    <row r="19" spans="2:14" s="10" customFormat="1" ht="15" customHeight="1" x14ac:dyDescent="0.25">
      <c r="B19" s="35" t="s">
        <v>12</v>
      </c>
      <c r="C19" s="35"/>
      <c r="D19" s="35"/>
      <c r="E19" s="18"/>
      <c r="F19" s="81"/>
      <c r="G19" s="82"/>
      <c r="H19" s="82"/>
      <c r="I19" s="82"/>
      <c r="N19" s="11"/>
    </row>
    <row r="20" spans="2:14" s="6" customFormat="1" ht="15" customHeight="1" x14ac:dyDescent="0.2">
      <c r="B20" s="80"/>
      <c r="C20" s="80"/>
      <c r="D20" s="80"/>
      <c r="E20" s="80"/>
      <c r="F20" s="80"/>
      <c r="G20" s="80"/>
      <c r="H20" s="80"/>
      <c r="I20" s="80"/>
      <c r="J20" s="80"/>
    </row>
    <row r="21" spans="2:14" s="6" customFormat="1" ht="15" customHeight="1" x14ac:dyDescent="0.2">
      <c r="B21" s="43" t="s">
        <v>3</v>
      </c>
      <c r="C21" s="43"/>
      <c r="D21" s="43"/>
      <c r="E21" s="43"/>
      <c r="F21" s="43"/>
      <c r="G21" s="43"/>
      <c r="H21" s="43"/>
      <c r="I21" s="43"/>
      <c r="J21" s="43"/>
    </row>
    <row r="22" spans="2:14" s="6" customFormat="1" ht="15" customHeight="1" x14ac:dyDescent="0.2">
      <c r="B22" s="46" t="s">
        <v>38</v>
      </c>
      <c r="C22" s="40" t="s">
        <v>10</v>
      </c>
      <c r="D22" s="40"/>
      <c r="E22" s="54">
        <v>0</v>
      </c>
      <c r="F22" s="86" t="s">
        <v>2</v>
      </c>
      <c r="G22" s="84"/>
      <c r="H22" s="85"/>
      <c r="I22" s="85"/>
      <c r="J22" s="85"/>
    </row>
    <row r="23" spans="2:14" s="6" customFormat="1" ht="15" customHeight="1" x14ac:dyDescent="0.2">
      <c r="B23" s="46"/>
      <c r="C23" s="40"/>
      <c r="D23" s="40"/>
      <c r="E23" s="55"/>
      <c r="F23" s="87"/>
      <c r="G23" s="84"/>
      <c r="H23" s="85"/>
      <c r="I23" s="85"/>
      <c r="J23" s="85"/>
    </row>
    <row r="24" spans="2:14" s="6" customFormat="1" ht="15" customHeight="1" x14ac:dyDescent="0.2">
      <c r="B24" s="46" t="s">
        <v>39</v>
      </c>
      <c r="C24" s="40" t="s">
        <v>16</v>
      </c>
      <c r="D24" s="40"/>
      <c r="E24" s="67">
        <v>0</v>
      </c>
      <c r="F24" s="86" t="s">
        <v>1</v>
      </c>
      <c r="G24" s="50" t="s">
        <v>17</v>
      </c>
      <c r="H24" s="51"/>
      <c r="I24" s="51"/>
      <c r="J24" s="51"/>
    </row>
    <row r="25" spans="2:14" s="6" customFormat="1" ht="15" customHeight="1" x14ac:dyDescent="0.2">
      <c r="B25" s="46"/>
      <c r="C25" s="40"/>
      <c r="D25" s="40"/>
      <c r="E25" s="68"/>
      <c r="F25" s="87"/>
      <c r="G25" s="50"/>
      <c r="H25" s="51"/>
      <c r="I25" s="51"/>
      <c r="J25" s="51"/>
    </row>
    <row r="26" spans="2:14" s="6" customFormat="1" ht="15" customHeight="1" x14ac:dyDescent="0.2">
      <c r="B26" s="46" t="s">
        <v>40</v>
      </c>
      <c r="C26" s="40" t="s">
        <v>11</v>
      </c>
      <c r="D26" s="40"/>
      <c r="E26" s="54">
        <v>0</v>
      </c>
      <c r="F26" s="86" t="s">
        <v>0</v>
      </c>
      <c r="G26" s="50" t="s">
        <v>25</v>
      </c>
      <c r="H26" s="51"/>
      <c r="I26" s="51"/>
      <c r="J26" s="51"/>
    </row>
    <row r="27" spans="2:14" s="6" customFormat="1" ht="15" customHeight="1" x14ac:dyDescent="0.2">
      <c r="B27" s="46"/>
      <c r="C27" s="40"/>
      <c r="D27" s="40"/>
      <c r="E27" s="55"/>
      <c r="F27" s="87"/>
      <c r="G27" s="50"/>
      <c r="H27" s="51"/>
      <c r="I27" s="51"/>
      <c r="J27" s="51"/>
    </row>
    <row r="28" spans="2:14" s="6" customFormat="1" ht="15" customHeight="1" x14ac:dyDescent="0.2">
      <c r="B28" s="46"/>
      <c r="C28" s="40" t="s">
        <v>18</v>
      </c>
      <c r="D28" s="40"/>
      <c r="E28" s="88">
        <f>(1/7000)*(60/1)</f>
        <v>8.5714285714285719E-3</v>
      </c>
      <c r="F28" s="63" t="s">
        <v>28</v>
      </c>
      <c r="G28" s="50" t="s">
        <v>29</v>
      </c>
      <c r="H28" s="51"/>
      <c r="I28" s="51"/>
      <c r="J28" s="51"/>
    </row>
    <row r="29" spans="2:14" s="6" customFormat="1" ht="15" customHeight="1" thickBot="1" x14ac:dyDescent="0.25">
      <c r="B29" s="46"/>
      <c r="C29" s="48"/>
      <c r="D29" s="48"/>
      <c r="E29" s="89"/>
      <c r="F29" s="64"/>
      <c r="G29" s="52"/>
      <c r="H29" s="53"/>
      <c r="I29" s="53"/>
      <c r="J29" s="53"/>
    </row>
    <row r="30" spans="2:14" s="6" customFormat="1" ht="15" customHeight="1" x14ac:dyDescent="0.2">
      <c r="B30" s="46" t="s">
        <v>41</v>
      </c>
      <c r="C30" s="62" t="s">
        <v>42</v>
      </c>
      <c r="D30" s="62"/>
      <c r="E30" s="65">
        <f>E22*E24*E26*E28</f>
        <v>0</v>
      </c>
      <c r="F30" s="39" t="s">
        <v>19</v>
      </c>
      <c r="G30" s="40"/>
      <c r="H30" s="40"/>
      <c r="I30" s="40"/>
      <c r="J30" s="40"/>
    </row>
    <row r="31" spans="2:14" s="6" customFormat="1" ht="15" customHeight="1" x14ac:dyDescent="0.2">
      <c r="B31" s="46"/>
      <c r="C31" s="62"/>
      <c r="D31" s="62"/>
      <c r="E31" s="66"/>
      <c r="F31" s="39"/>
      <c r="G31" s="40"/>
      <c r="H31" s="40"/>
      <c r="I31" s="40"/>
      <c r="J31" s="40"/>
    </row>
    <row r="32" spans="2:14" s="6" customFormat="1" ht="15" customHeight="1" x14ac:dyDescent="0.2">
      <c r="B32" s="38"/>
      <c r="C32" s="38"/>
      <c r="D32" s="38"/>
      <c r="E32" s="38"/>
      <c r="F32" s="38"/>
      <c r="G32" s="38"/>
      <c r="H32" s="38"/>
      <c r="I32" s="38"/>
      <c r="J32" s="38"/>
    </row>
    <row r="33" spans="2:10" s="6" customFormat="1" ht="15" customHeight="1" x14ac:dyDescent="0.2">
      <c r="B33" s="43" t="s">
        <v>4</v>
      </c>
      <c r="C33" s="43"/>
      <c r="D33" s="43"/>
      <c r="E33" s="43"/>
      <c r="F33" s="43"/>
      <c r="G33" s="43"/>
      <c r="H33" s="43"/>
      <c r="I33" s="43"/>
      <c r="J33" s="43"/>
    </row>
    <row r="34" spans="2:10" s="6" customFormat="1" ht="15" customHeight="1" x14ac:dyDescent="0.2">
      <c r="B34" s="46"/>
      <c r="C34" s="40" t="s">
        <v>33</v>
      </c>
      <c r="D34" s="40"/>
      <c r="E34" s="56" t="s">
        <v>15</v>
      </c>
      <c r="F34" s="57"/>
      <c r="G34" s="58"/>
      <c r="H34" s="36" t="s">
        <v>36</v>
      </c>
      <c r="I34" s="36"/>
      <c r="J34" s="36"/>
    </row>
    <row r="35" spans="2:10" s="6" customFormat="1" ht="15" customHeight="1" x14ac:dyDescent="0.2">
      <c r="B35" s="46"/>
      <c r="C35" s="40"/>
      <c r="D35" s="40"/>
      <c r="E35" s="59"/>
      <c r="F35" s="60"/>
      <c r="G35" s="61"/>
      <c r="H35" s="36"/>
      <c r="I35" s="36"/>
      <c r="J35" s="36"/>
    </row>
    <row r="36" spans="2:10" s="6" customFormat="1" ht="15" customHeight="1" x14ac:dyDescent="0.2">
      <c r="B36" s="46" t="s">
        <v>43</v>
      </c>
      <c r="C36" s="40" t="s">
        <v>9</v>
      </c>
      <c r="D36" s="47"/>
      <c r="E36" s="44" t="str">
        <f>'Data validation'!B13</f>
        <v>--</v>
      </c>
      <c r="F36" s="21"/>
      <c r="G36" s="22"/>
      <c r="H36" s="36"/>
      <c r="I36" s="36"/>
      <c r="J36" s="36"/>
    </row>
    <row r="37" spans="2:10" s="6" customFormat="1" ht="15" customHeight="1" thickBot="1" x14ac:dyDescent="0.25">
      <c r="B37" s="46"/>
      <c r="C37" s="48"/>
      <c r="D37" s="49"/>
      <c r="E37" s="45"/>
      <c r="F37" s="23"/>
      <c r="G37" s="24"/>
      <c r="H37" s="37"/>
      <c r="I37" s="37"/>
      <c r="J37" s="37"/>
    </row>
    <row r="38" spans="2:10" s="6" customFormat="1" ht="15" customHeight="1" x14ac:dyDescent="0.2">
      <c r="B38" s="46" t="s">
        <v>44</v>
      </c>
      <c r="C38" s="62" t="s">
        <v>45</v>
      </c>
      <c r="D38" s="62"/>
      <c r="E38" s="74">
        <f>IFERROR(E30*E36,0)</f>
        <v>0</v>
      </c>
      <c r="F38" s="39" t="s">
        <v>5</v>
      </c>
      <c r="G38" s="40"/>
      <c r="H38" s="40"/>
      <c r="I38" s="40"/>
      <c r="J38" s="40"/>
    </row>
    <row r="39" spans="2:10" s="6" customFormat="1" ht="15" customHeight="1" x14ac:dyDescent="0.2">
      <c r="B39" s="46"/>
      <c r="C39" s="62"/>
      <c r="D39" s="62"/>
      <c r="E39" s="66"/>
      <c r="F39" s="39"/>
      <c r="G39" s="40"/>
      <c r="H39" s="40"/>
      <c r="I39" s="40"/>
      <c r="J39" s="40"/>
    </row>
    <row r="40" spans="2:10" s="6" customFormat="1" ht="15" customHeight="1" x14ac:dyDescent="0.2">
      <c r="B40" s="38"/>
      <c r="C40" s="38"/>
      <c r="D40" s="38"/>
      <c r="E40" s="38"/>
      <c r="F40" s="38"/>
      <c r="G40" s="38"/>
      <c r="H40" s="38"/>
      <c r="I40" s="38"/>
      <c r="J40" s="38"/>
    </row>
    <row r="41" spans="2:10" s="6" customFormat="1" ht="15" customHeight="1" thickBot="1" x14ac:dyDescent="0.25">
      <c r="B41" s="43" t="s">
        <v>22</v>
      </c>
      <c r="C41" s="43"/>
      <c r="D41" s="43"/>
      <c r="E41" s="43"/>
      <c r="F41" s="43"/>
      <c r="G41" s="43"/>
      <c r="H41" s="43"/>
      <c r="I41" s="43"/>
      <c r="J41" s="43"/>
    </row>
    <row r="42" spans="2:10" s="6" customFormat="1" ht="15" customHeight="1" x14ac:dyDescent="0.2">
      <c r="B42" s="46" t="s">
        <v>46</v>
      </c>
      <c r="C42" s="72" t="s">
        <v>47</v>
      </c>
      <c r="D42" s="72"/>
      <c r="E42" s="75">
        <f>E30+E38</f>
        <v>0</v>
      </c>
      <c r="F42" s="41" t="s">
        <v>6</v>
      </c>
      <c r="G42" s="42"/>
      <c r="H42" s="42"/>
      <c r="I42" s="42"/>
      <c r="J42" s="42"/>
    </row>
    <row r="43" spans="2:10" s="6" customFormat="1" ht="15" customHeight="1" x14ac:dyDescent="0.2">
      <c r="B43" s="46"/>
      <c r="C43" s="62"/>
      <c r="D43" s="62"/>
      <c r="E43" s="76"/>
      <c r="F43" s="39"/>
      <c r="G43" s="40"/>
      <c r="H43" s="40"/>
      <c r="I43" s="40"/>
      <c r="J43" s="40"/>
    </row>
    <row r="44" spans="2:10" s="6" customFormat="1" ht="15" customHeight="1" x14ac:dyDescent="0.2">
      <c r="D44" s="73" t="s">
        <v>48</v>
      </c>
      <c r="E44" s="73"/>
      <c r="F44" s="73"/>
      <c r="G44" s="7"/>
      <c r="H44" s="7"/>
      <c r="I44" s="7"/>
    </row>
    <row r="45" spans="2:10" s="6" customFormat="1" ht="15" customHeight="1" x14ac:dyDescent="0.2">
      <c r="C45" s="5"/>
      <c r="D45" s="5"/>
      <c r="E45" s="7"/>
      <c r="F45" s="7"/>
      <c r="G45" s="7"/>
      <c r="H45" s="7"/>
    </row>
    <row r="46" spans="2:10" s="6" customFormat="1" ht="15" customHeight="1" x14ac:dyDescent="0.2">
      <c r="B46" s="27" t="s">
        <v>35</v>
      </c>
      <c r="C46" s="7"/>
      <c r="D46" s="7"/>
      <c r="E46" s="7"/>
      <c r="F46" s="7"/>
    </row>
    <row r="47" spans="2:10" s="6" customFormat="1" ht="15" customHeight="1" x14ac:dyDescent="0.2">
      <c r="B47" s="5"/>
      <c r="C47" s="34" t="s">
        <v>31</v>
      </c>
      <c r="D47" s="34"/>
      <c r="E47" s="34"/>
      <c r="F47" s="34"/>
      <c r="G47" s="34"/>
      <c r="H47" s="34"/>
      <c r="I47" s="34"/>
      <c r="J47" s="34"/>
    </row>
    <row r="48" spans="2:10" s="6" customFormat="1" ht="15" customHeight="1" x14ac:dyDescent="0.2">
      <c r="B48" s="5"/>
      <c r="C48" s="34"/>
      <c r="D48" s="34"/>
      <c r="E48" s="34"/>
      <c r="F48" s="34"/>
      <c r="G48" s="34"/>
      <c r="H48" s="34"/>
      <c r="I48" s="34"/>
      <c r="J48" s="34"/>
    </row>
    <row r="49" spans="2:10" s="6" customFormat="1" ht="15" customHeight="1" x14ac:dyDescent="0.2">
      <c r="B49" s="5"/>
      <c r="C49" s="31" t="s">
        <v>32</v>
      </c>
      <c r="D49" s="31"/>
      <c r="E49" s="31"/>
      <c r="F49" s="31"/>
      <c r="G49" s="31"/>
      <c r="H49" s="31"/>
      <c r="I49" s="31"/>
      <c r="J49" s="31"/>
    </row>
    <row r="50" spans="2:10" s="6" customFormat="1" ht="15" customHeight="1" x14ac:dyDescent="0.2">
      <c r="B50" s="5"/>
      <c r="C50" s="31"/>
      <c r="D50" s="31"/>
      <c r="E50" s="31"/>
      <c r="F50" s="31"/>
      <c r="G50" s="31"/>
      <c r="H50" s="31"/>
      <c r="I50" s="31"/>
      <c r="J50" s="31"/>
    </row>
    <row r="51" spans="2:10" s="6" customFormat="1" ht="15" customHeight="1" x14ac:dyDescent="0.2">
      <c r="B51" s="5"/>
      <c r="C51" s="31"/>
      <c r="D51" s="31"/>
      <c r="E51" s="31"/>
      <c r="F51" s="31"/>
      <c r="G51" s="31"/>
      <c r="H51" s="31"/>
      <c r="I51" s="31"/>
      <c r="J51" s="31"/>
    </row>
    <row r="52" spans="2:10" s="6" customFormat="1" ht="9.9499999999999993" customHeight="1" x14ac:dyDescent="0.2">
      <c r="B52" s="5"/>
      <c r="C52" s="31"/>
      <c r="D52" s="31"/>
      <c r="E52" s="31"/>
      <c r="F52" s="31"/>
      <c r="G52" s="31"/>
      <c r="H52" s="31"/>
      <c r="I52" s="31"/>
      <c r="J52" s="31"/>
    </row>
    <row r="53" spans="2:10" s="6" customFormat="1" ht="15" customHeight="1" x14ac:dyDescent="0.2">
      <c r="B53" s="5"/>
      <c r="C53" s="32" t="s">
        <v>37</v>
      </c>
      <c r="D53" s="32"/>
      <c r="E53" s="32"/>
      <c r="F53" s="7"/>
      <c r="G53" s="7"/>
      <c r="H53" s="7"/>
      <c r="I53" s="7"/>
    </row>
    <row r="54" spans="2:10" s="6" customFormat="1" ht="15" customHeight="1" x14ac:dyDescent="0.2">
      <c r="B54" s="5"/>
      <c r="C54" s="7"/>
      <c r="D54" s="7"/>
      <c r="E54" s="7"/>
      <c r="F54" s="7"/>
      <c r="G54" s="7"/>
    </row>
    <row r="55" spans="2:10" s="6" customFormat="1" ht="15" customHeight="1" x14ac:dyDescent="0.2">
      <c r="B55" s="5"/>
      <c r="C55" s="7"/>
      <c r="D55" s="7"/>
      <c r="E55" s="7"/>
      <c r="F55" s="7"/>
      <c r="G55" s="7"/>
    </row>
    <row r="56" spans="2:10" s="6" customFormat="1" ht="15" customHeight="1" x14ac:dyDescent="0.2">
      <c r="B56" s="5"/>
      <c r="C56" s="7"/>
      <c r="D56" s="7"/>
      <c r="E56" s="7"/>
      <c r="F56" s="7"/>
      <c r="G56" s="7"/>
    </row>
    <row r="57" spans="2:10" s="6" customFormat="1" ht="15" customHeight="1" x14ac:dyDescent="0.2">
      <c r="B57" s="5"/>
      <c r="C57" s="7"/>
      <c r="D57" s="7"/>
      <c r="E57" s="7"/>
      <c r="F57" s="7"/>
      <c r="G57" s="7"/>
    </row>
    <row r="58" spans="2:10" s="6" customFormat="1" ht="15" customHeight="1" x14ac:dyDescent="0.2">
      <c r="B58" s="5"/>
      <c r="C58" s="7"/>
      <c r="D58" s="7"/>
      <c r="E58" s="7"/>
      <c r="F58" s="7"/>
      <c r="G58" s="7"/>
    </row>
    <row r="59" spans="2:10" s="6" customFormat="1" ht="15" customHeight="1" x14ac:dyDescent="0.2">
      <c r="B59" s="5"/>
      <c r="C59" s="7"/>
      <c r="D59" s="7"/>
      <c r="E59" s="7"/>
      <c r="F59" s="7"/>
      <c r="G59" s="7"/>
    </row>
    <row r="60" spans="2:10" s="6" customFormat="1" ht="15" customHeight="1" x14ac:dyDescent="0.2">
      <c r="B60" s="5"/>
      <c r="C60" s="7"/>
      <c r="D60" s="7"/>
      <c r="E60" s="7"/>
      <c r="F60" s="7"/>
      <c r="G60" s="7"/>
    </row>
    <row r="61" spans="2:10" s="6" customFormat="1" ht="15" customHeight="1" x14ac:dyDescent="0.2">
      <c r="B61" s="5"/>
      <c r="C61" s="7"/>
      <c r="D61" s="7"/>
      <c r="E61" s="7"/>
      <c r="F61" s="7"/>
      <c r="G61" s="7"/>
    </row>
    <row r="62" spans="2:10" s="6" customFormat="1" ht="15" customHeight="1" x14ac:dyDescent="0.2">
      <c r="B62" s="5"/>
      <c r="C62" s="7"/>
      <c r="D62" s="7"/>
      <c r="E62" s="7"/>
      <c r="F62" s="7"/>
      <c r="G62" s="7"/>
    </row>
    <row r="63" spans="2:10" s="6" customFormat="1" ht="15" customHeight="1" x14ac:dyDescent="0.2">
      <c r="B63" s="5"/>
      <c r="C63" s="7"/>
      <c r="D63" s="7"/>
      <c r="E63" s="7"/>
      <c r="F63" s="7"/>
      <c r="G63" s="7"/>
    </row>
    <row r="64" spans="2:10" s="6" customFormat="1" ht="15" customHeight="1" x14ac:dyDescent="0.2">
      <c r="B64" s="5"/>
      <c r="C64" s="7"/>
      <c r="D64" s="7"/>
      <c r="E64" s="7"/>
      <c r="F64" s="7"/>
      <c r="G64" s="7"/>
    </row>
    <row r="65" spans="2:7" s="6" customFormat="1" ht="15" customHeight="1" x14ac:dyDescent="0.2">
      <c r="B65" s="5"/>
      <c r="C65" s="7"/>
      <c r="D65" s="7"/>
      <c r="E65" s="7"/>
      <c r="F65" s="7"/>
      <c r="G65" s="7"/>
    </row>
    <row r="66" spans="2:7" s="6" customFormat="1" ht="15" customHeight="1" x14ac:dyDescent="0.2">
      <c r="B66" s="5"/>
      <c r="C66" s="7"/>
      <c r="D66" s="7"/>
      <c r="E66" s="7"/>
      <c r="F66" s="7"/>
      <c r="G66" s="7"/>
    </row>
    <row r="67" spans="2:7" s="6" customFormat="1" ht="15" customHeight="1" x14ac:dyDescent="0.2">
      <c r="B67" s="5"/>
      <c r="C67" s="7"/>
      <c r="D67" s="7"/>
      <c r="E67" s="7"/>
      <c r="F67" s="7"/>
      <c r="G67" s="7"/>
    </row>
    <row r="68" spans="2:7" s="6" customFormat="1" ht="15" customHeight="1" x14ac:dyDescent="0.2">
      <c r="B68" s="5"/>
      <c r="C68" s="7"/>
      <c r="D68" s="7"/>
      <c r="E68" s="7"/>
      <c r="F68" s="7"/>
      <c r="G68" s="7"/>
    </row>
    <row r="69" spans="2:7" s="6" customFormat="1" ht="15" customHeight="1" x14ac:dyDescent="0.2">
      <c r="B69" s="5"/>
      <c r="C69" s="7"/>
      <c r="D69" s="7"/>
      <c r="E69" s="7"/>
      <c r="F69" s="7"/>
      <c r="G69" s="7"/>
    </row>
    <row r="70" spans="2:7" s="6" customFormat="1" ht="15" customHeight="1" x14ac:dyDescent="0.2">
      <c r="B70" s="5"/>
      <c r="C70" s="7"/>
      <c r="D70" s="7"/>
      <c r="E70" s="7"/>
      <c r="F70" s="7"/>
      <c r="G70" s="7"/>
    </row>
    <row r="71" spans="2:7" s="6" customFormat="1" ht="15" customHeight="1" x14ac:dyDescent="0.2">
      <c r="B71" s="5"/>
      <c r="C71" s="7"/>
      <c r="D71" s="7"/>
      <c r="E71" s="7"/>
      <c r="F71" s="7"/>
      <c r="G71" s="7"/>
    </row>
    <row r="72" spans="2:7" s="6" customFormat="1" ht="15" customHeight="1" x14ac:dyDescent="0.2">
      <c r="B72" s="5"/>
      <c r="C72" s="7"/>
      <c r="D72" s="7"/>
      <c r="E72" s="7"/>
      <c r="F72" s="7"/>
      <c r="G72" s="7"/>
    </row>
    <row r="73" spans="2:7" s="6" customFormat="1" ht="15" customHeight="1" x14ac:dyDescent="0.2">
      <c r="B73" s="5"/>
      <c r="C73" s="7"/>
      <c r="D73" s="7"/>
      <c r="E73" s="7"/>
      <c r="F73" s="7"/>
      <c r="G73" s="7"/>
    </row>
    <row r="74" spans="2:7" s="6" customFormat="1" ht="15" customHeight="1" x14ac:dyDescent="0.2">
      <c r="B74" s="5"/>
      <c r="C74" s="7"/>
      <c r="D74" s="7"/>
      <c r="E74" s="7"/>
      <c r="F74" s="7"/>
      <c r="G74" s="7"/>
    </row>
    <row r="75" spans="2:7" s="6" customFormat="1" ht="15" customHeight="1" x14ac:dyDescent="0.2">
      <c r="B75" s="5"/>
      <c r="C75" s="7"/>
      <c r="D75" s="7"/>
      <c r="E75" s="7"/>
      <c r="F75" s="7"/>
      <c r="G75" s="7"/>
    </row>
    <row r="76" spans="2:7" s="6" customFormat="1" ht="15" customHeight="1" x14ac:dyDescent="0.2">
      <c r="B76" s="5"/>
      <c r="C76" s="7"/>
      <c r="D76" s="7"/>
      <c r="E76" s="7"/>
      <c r="F76" s="7"/>
      <c r="G76" s="7"/>
    </row>
    <row r="77" spans="2:7" s="6" customFormat="1" ht="15" customHeight="1" x14ac:dyDescent="0.2">
      <c r="B77" s="5"/>
      <c r="C77" s="7"/>
      <c r="D77" s="7"/>
      <c r="E77" s="7"/>
      <c r="F77" s="7"/>
      <c r="G77" s="7"/>
    </row>
    <row r="78" spans="2:7" s="6" customFormat="1" ht="15" customHeight="1" x14ac:dyDescent="0.2">
      <c r="B78" s="5"/>
      <c r="C78" s="7"/>
      <c r="D78" s="7"/>
      <c r="E78" s="7"/>
      <c r="F78" s="7"/>
      <c r="G78" s="7"/>
    </row>
    <row r="79" spans="2:7" s="6" customFormat="1" ht="15" customHeight="1" x14ac:dyDescent="0.2">
      <c r="B79" s="5"/>
      <c r="C79" s="7"/>
      <c r="D79" s="7"/>
      <c r="E79" s="7"/>
      <c r="F79" s="7"/>
      <c r="G79" s="7"/>
    </row>
    <row r="80" spans="2:7" s="6" customFormat="1" ht="15" customHeight="1" x14ac:dyDescent="0.2">
      <c r="B80" s="5"/>
      <c r="C80" s="7"/>
      <c r="D80" s="7"/>
      <c r="E80" s="7"/>
      <c r="F80" s="7"/>
      <c r="G80" s="7"/>
    </row>
    <row r="81" spans="2:7" s="6" customFormat="1" ht="15" customHeight="1" x14ac:dyDescent="0.2">
      <c r="B81" s="5"/>
      <c r="C81" s="7"/>
      <c r="D81" s="7"/>
      <c r="E81" s="7"/>
      <c r="F81" s="7"/>
      <c r="G81" s="7"/>
    </row>
    <row r="82" spans="2:7" s="6" customFormat="1" ht="15" customHeight="1" x14ac:dyDescent="0.2">
      <c r="B82" s="5"/>
      <c r="C82" s="7"/>
      <c r="D82" s="7"/>
      <c r="E82" s="7"/>
      <c r="F82" s="7"/>
      <c r="G82" s="7"/>
    </row>
    <row r="83" spans="2:7" s="6" customFormat="1" ht="15" customHeight="1" x14ac:dyDescent="0.2">
      <c r="B83" s="5"/>
      <c r="C83" s="7"/>
      <c r="D83" s="7"/>
      <c r="E83" s="7"/>
      <c r="F83" s="7"/>
      <c r="G83" s="7"/>
    </row>
    <row r="84" spans="2:7" s="6" customFormat="1" ht="15" customHeight="1" x14ac:dyDescent="0.2">
      <c r="B84" s="5"/>
      <c r="C84" s="7"/>
      <c r="D84" s="7"/>
      <c r="E84" s="7"/>
      <c r="F84" s="7"/>
      <c r="G84" s="7"/>
    </row>
    <row r="85" spans="2:7" s="6" customFormat="1" ht="15" customHeight="1" x14ac:dyDescent="0.2">
      <c r="B85" s="5"/>
      <c r="C85" s="7"/>
      <c r="D85" s="7"/>
      <c r="E85" s="7"/>
      <c r="F85" s="7"/>
      <c r="G85" s="7"/>
    </row>
    <row r="86" spans="2:7" s="6" customFormat="1" ht="15" customHeight="1" x14ac:dyDescent="0.2">
      <c r="B86" s="5"/>
      <c r="C86" s="7"/>
      <c r="D86" s="7"/>
      <c r="E86" s="7"/>
      <c r="F86" s="7"/>
      <c r="G86" s="7"/>
    </row>
    <row r="87" spans="2:7" s="6" customFormat="1" ht="15" customHeight="1" x14ac:dyDescent="0.2">
      <c r="B87" s="5"/>
      <c r="C87" s="7"/>
      <c r="D87" s="7"/>
      <c r="E87" s="7"/>
      <c r="F87" s="7"/>
      <c r="G87" s="7"/>
    </row>
    <row r="88" spans="2:7" s="6" customFormat="1" ht="15" customHeight="1" x14ac:dyDescent="0.2">
      <c r="B88" s="5"/>
      <c r="C88" s="7"/>
      <c r="D88" s="7"/>
      <c r="E88" s="7"/>
      <c r="F88" s="7"/>
      <c r="G88" s="7"/>
    </row>
    <row r="89" spans="2:7" s="6" customFormat="1" ht="15" customHeight="1" x14ac:dyDescent="0.2">
      <c r="B89" s="5"/>
      <c r="C89" s="7"/>
      <c r="D89" s="7"/>
      <c r="E89" s="7"/>
      <c r="F89" s="7"/>
      <c r="G89" s="7"/>
    </row>
    <row r="90" spans="2:7" s="6" customFormat="1" ht="15" customHeight="1" x14ac:dyDescent="0.2">
      <c r="B90" s="5"/>
      <c r="C90" s="7"/>
      <c r="D90" s="7"/>
      <c r="E90" s="7"/>
      <c r="F90" s="7"/>
      <c r="G90" s="7"/>
    </row>
    <row r="91" spans="2:7" s="6" customFormat="1" ht="15" customHeight="1" x14ac:dyDescent="0.2">
      <c r="B91" s="5"/>
      <c r="C91" s="7"/>
      <c r="D91" s="7"/>
      <c r="E91" s="7"/>
      <c r="F91" s="7"/>
      <c r="G91" s="7"/>
    </row>
    <row r="92" spans="2:7" s="6" customFormat="1" ht="15" customHeight="1" x14ac:dyDescent="0.2">
      <c r="B92" s="5"/>
      <c r="C92" s="7"/>
      <c r="D92" s="7"/>
      <c r="E92" s="7"/>
      <c r="F92" s="7"/>
      <c r="G92" s="7"/>
    </row>
    <row r="93" spans="2:7" s="6" customFormat="1" ht="15" customHeight="1" x14ac:dyDescent="0.2">
      <c r="B93" s="5"/>
      <c r="C93" s="7"/>
      <c r="D93" s="7"/>
      <c r="E93" s="7"/>
      <c r="F93" s="7"/>
      <c r="G93" s="7"/>
    </row>
    <row r="94" spans="2:7" s="6" customFormat="1" ht="15" customHeight="1" x14ac:dyDescent="0.2">
      <c r="B94" s="5"/>
      <c r="C94" s="7"/>
      <c r="D94" s="7"/>
      <c r="E94" s="7"/>
      <c r="F94" s="7"/>
      <c r="G94" s="7"/>
    </row>
    <row r="95" spans="2:7" s="6" customFormat="1" ht="15" customHeight="1" x14ac:dyDescent="0.2">
      <c r="B95" s="5"/>
      <c r="C95" s="7"/>
      <c r="D95" s="7"/>
      <c r="E95" s="7"/>
      <c r="F95" s="7"/>
      <c r="G95" s="7"/>
    </row>
    <row r="96" spans="2:7" s="6" customFormat="1" ht="15" customHeight="1" x14ac:dyDescent="0.2">
      <c r="B96" s="5"/>
      <c r="C96" s="7"/>
      <c r="D96" s="7"/>
      <c r="E96" s="7"/>
      <c r="F96" s="7"/>
      <c r="G96" s="7"/>
    </row>
  </sheetData>
  <sheetProtection algorithmName="SHA-512" hashValue="j09tdkLMdbnjJkPEMIKuROBCZyyDTLSesS7WAHV1Aa/i01pzBb+hmUGqix44ZhpPqlGosQ97b696UjmyTR/GQg==" saltValue="8bcakzV5k38zI1+ymS5A4g==" spinCount="100000" sheet="1" objects="1" scenarios="1"/>
  <protectedRanges>
    <protectedRange sqref="J18:ZY19 G15:ZV15 C9 H14:ZW14 J46:ZY46 K1:ZZ10 K20:ZZ45 J53:ZY53 K47:ZZ52 K54:ZZ397 L11:AAA13 K16:ZZ17" name="Range4"/>
    <protectedRange sqref="B11:B14 A15:A45 A1:A10" name="Range2"/>
    <protectedRange sqref="E18:F18 E19 E34:G35 E22:E27" name="BlueCells"/>
    <protectedRange sqref="B46:I46 C54:J397 C53:I53 B47:B397 A46:A397 C47:J52" name="Range3"/>
  </protectedRanges>
  <mergeCells count="66">
    <mergeCell ref="B38:B39"/>
    <mergeCell ref="F1:J4"/>
    <mergeCell ref="B1:E4"/>
    <mergeCell ref="B17:J17"/>
    <mergeCell ref="B16:J16"/>
    <mergeCell ref="F19:I19"/>
    <mergeCell ref="G18:I18"/>
    <mergeCell ref="G22:J23"/>
    <mergeCell ref="B20:J20"/>
    <mergeCell ref="F22:F23"/>
    <mergeCell ref="B21:J21"/>
    <mergeCell ref="E28:E29"/>
    <mergeCell ref="E18:F18"/>
    <mergeCell ref="F24:F25"/>
    <mergeCell ref="F26:F27"/>
    <mergeCell ref="B5:J5"/>
    <mergeCell ref="C38:D39"/>
    <mergeCell ref="C42:D43"/>
    <mergeCell ref="D44:F44"/>
    <mergeCell ref="E38:E39"/>
    <mergeCell ref="E42:E43"/>
    <mergeCell ref="B28:B29"/>
    <mergeCell ref="B22:B23"/>
    <mergeCell ref="B24:B25"/>
    <mergeCell ref="B26:B27"/>
    <mergeCell ref="C26:D27"/>
    <mergeCell ref="C22:D23"/>
    <mergeCell ref="C24:D25"/>
    <mergeCell ref="B6:J6"/>
    <mergeCell ref="C7:J8"/>
    <mergeCell ref="C14:F14"/>
    <mergeCell ref="C15:F15"/>
    <mergeCell ref="E22:E23"/>
    <mergeCell ref="C13:J13"/>
    <mergeCell ref="B34:B35"/>
    <mergeCell ref="G24:J25"/>
    <mergeCell ref="G26:J27"/>
    <mergeCell ref="G28:J29"/>
    <mergeCell ref="E26:E27"/>
    <mergeCell ref="E34:G35"/>
    <mergeCell ref="C28:D29"/>
    <mergeCell ref="C30:D31"/>
    <mergeCell ref="C34:D35"/>
    <mergeCell ref="F28:F29"/>
    <mergeCell ref="E30:E31"/>
    <mergeCell ref="B33:J33"/>
    <mergeCell ref="E24:E25"/>
    <mergeCell ref="F30:J31"/>
    <mergeCell ref="B32:J32"/>
    <mergeCell ref="B30:B31"/>
    <mergeCell ref="C49:J52"/>
    <mergeCell ref="C53:E53"/>
    <mergeCell ref="C9:J10"/>
    <mergeCell ref="C11:J12"/>
    <mergeCell ref="C47:J48"/>
    <mergeCell ref="B19:D19"/>
    <mergeCell ref="B18:D18"/>
    <mergeCell ref="H34:J37"/>
    <mergeCell ref="B40:J40"/>
    <mergeCell ref="F38:J39"/>
    <mergeCell ref="F42:J43"/>
    <mergeCell ref="B41:J41"/>
    <mergeCell ref="E36:E37"/>
    <mergeCell ref="B36:B37"/>
    <mergeCell ref="B42:B43"/>
    <mergeCell ref="C36:D37"/>
  </mergeCells>
  <conditionalFormatting sqref="E38:E39">
    <cfRule type="containsErrors" dxfId="1" priority="2">
      <formula>ISERROR(E38)</formula>
    </cfRule>
  </conditionalFormatting>
  <conditionalFormatting sqref="E42:E43">
    <cfRule type="containsErrors" dxfId="0" priority="3">
      <formula>ISERROR(E42)</formula>
    </cfRule>
  </conditionalFormatting>
  <hyperlinks>
    <hyperlink ref="C14" r:id="rId1" display="https://www.pca.state.mn.us/sites/default/files/p-sbap1-03.pdf"/>
    <hyperlink ref="C15" r:id="rId2" display="https://www.pca.state.mn.us/sites/default/files/aq4-17.pdf"/>
    <hyperlink ref="H34:J37" r:id="rId3" display="See the control equipment rule (Minn. R. 7011.0600 to 7011.0800) for definitions and requirements, including monitoring and recordkeeping. "/>
    <hyperlink ref="C53:E53" r:id="rId4" display="A certified hood complies with Minn. R. 7011.0072."/>
    <hyperlink ref="H14" r:id="rId5"/>
  </hyperlinks>
  <pageMargins left="0.7" right="0.7" top="0.75" bottom="0.75" header="0.3" footer="0.3"/>
  <pageSetup scale="90" fitToHeight="0" orientation="landscape" r:id="rId6"/>
  <headerFooter>
    <oddFooter>&amp;L&amp;"Arial,Italic"&amp;8p-sbap5-40w&amp;C&amp;"Arial,Italic"&amp;8https://www.pca.state.mn.us  •  Available in alternative formats  •  Use your preferred relay service&amp;R&amp;"Arial,Italic"&amp;8Page &amp;P of &amp;N</oddFooter>
  </headerFooter>
  <rowBreaks count="1" manualBreakCount="1">
    <brk id="37" min="1" max="9" man="1"/>
  </rowBreaks>
  <drawing r:id="rId7"/>
  <extLst>
    <ext xmlns:x14="http://schemas.microsoft.com/office/spreadsheetml/2009/9/main" uri="{CCE6A557-97BC-4b89-ADB6-D9C93CAAB3DF}">
      <x14:dataValidations xmlns:xm="http://schemas.microsoft.com/office/excel/2006/main" disablePrompts="1" count="1">
        <x14:dataValidation type="list" showInputMessage="1" showErrorMessage="1">
          <x14:formula1>
            <xm:f>'Data validation'!$A$5:$A$10</xm:f>
          </x14:formula1>
          <xm:sqref>E34:G35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0" tint="-0.249977111117893"/>
    <pageSetUpPr fitToPage="1"/>
  </sheetPr>
  <dimension ref="A1:B32"/>
  <sheetViews>
    <sheetView zoomScaleNormal="100" workbookViewId="0">
      <selection activeCell="A2" sqref="A2:B2"/>
    </sheetView>
  </sheetViews>
  <sheetFormatPr defaultRowHeight="15" x14ac:dyDescent="0.25"/>
  <cols>
    <col min="1" max="1" width="58.7109375" customWidth="1"/>
    <col min="2" max="2" width="32.7109375" customWidth="1"/>
  </cols>
  <sheetData>
    <row r="1" spans="1:2" ht="15" customHeight="1" x14ac:dyDescent="0.25">
      <c r="A1" s="92" t="str">
        <f>Calculations!B5</f>
        <v>p-sbap5-40w  •  12/19/19</v>
      </c>
      <c r="B1" s="92"/>
    </row>
    <row r="2" spans="1:2" ht="21" customHeight="1" thickBot="1" x14ac:dyDescent="0.35">
      <c r="A2" s="93" t="s">
        <v>13</v>
      </c>
      <c r="B2" s="93"/>
    </row>
    <row r="3" spans="1:2" ht="15" customHeight="1" x14ac:dyDescent="0.25"/>
    <row r="4" spans="1:2" ht="15" customHeight="1" x14ac:dyDescent="0.25">
      <c r="A4" s="16" t="s">
        <v>14</v>
      </c>
      <c r="B4" s="94" t="s">
        <v>9</v>
      </c>
    </row>
    <row r="5" spans="1:2" ht="15" customHeight="1" x14ac:dyDescent="0.25">
      <c r="A5" s="12" t="s">
        <v>15</v>
      </c>
      <c r="B5" s="94"/>
    </row>
    <row r="6" spans="1:2" ht="15" customHeight="1" x14ac:dyDescent="0.25">
      <c r="A6" s="12" t="s">
        <v>8</v>
      </c>
      <c r="B6" s="13">
        <v>0</v>
      </c>
    </row>
    <row r="7" spans="1:2" ht="15" customHeight="1" x14ac:dyDescent="0.25">
      <c r="A7" s="12" t="s">
        <v>24</v>
      </c>
      <c r="B7" s="13">
        <v>3.57</v>
      </c>
    </row>
    <row r="8" spans="1:2" ht="15" customHeight="1" x14ac:dyDescent="0.25">
      <c r="A8" s="12" t="s">
        <v>23</v>
      </c>
      <c r="B8" s="13">
        <v>1.1399999999999999</v>
      </c>
    </row>
    <row r="9" spans="1:2" ht="15" customHeight="1" x14ac:dyDescent="0.25">
      <c r="A9" s="12" t="s">
        <v>53</v>
      </c>
      <c r="B9" s="13">
        <v>14.29</v>
      </c>
    </row>
    <row r="10" spans="1:2" ht="15" customHeight="1" x14ac:dyDescent="0.25">
      <c r="A10" s="12" t="s">
        <v>54</v>
      </c>
      <c r="B10" s="13">
        <v>4.54</v>
      </c>
    </row>
    <row r="11" spans="1:2" ht="15" customHeight="1" x14ac:dyDescent="0.25">
      <c r="A11" s="12"/>
      <c r="B11" s="9"/>
    </row>
    <row r="12" spans="1:2" ht="15" customHeight="1" x14ac:dyDescent="0.25">
      <c r="A12" s="14" t="s">
        <v>20</v>
      </c>
      <c r="B12" s="12"/>
    </row>
    <row r="13" spans="1:2" ht="15" customHeight="1" x14ac:dyDescent="0.25">
      <c r="A13" s="12" t="str">
        <f>Calculations!E34</f>
        <v>Choose control equipment type</v>
      </c>
      <c r="B13" s="12" t="str">
        <f>IF(A13=A5,"--",IF(A13=A6,B6,IF(A13=A7,B7,IF(A13=A8,B8,IF(A13=A9,B9,IF(A13=A10,B10))))))</f>
        <v>--</v>
      </c>
    </row>
    <row r="14" spans="1:2" ht="15" customHeight="1" x14ac:dyDescent="0.25">
      <c r="A14" s="9"/>
      <c r="B14" s="9"/>
    </row>
    <row r="15" spans="1:2" ht="15" customHeight="1" x14ac:dyDescent="0.25">
      <c r="A15" s="9"/>
      <c r="B15" s="9"/>
    </row>
    <row r="16" spans="1:2" ht="15" customHeight="1" x14ac:dyDescent="0.25">
      <c r="A16" s="9"/>
      <c r="B16" s="9"/>
    </row>
    <row r="17" spans="1:2" ht="15" customHeight="1" x14ac:dyDescent="0.25">
      <c r="A17" s="4"/>
      <c r="B17" s="4"/>
    </row>
    <row r="18" spans="1:2" ht="15" customHeight="1" x14ac:dyDescent="0.25">
      <c r="A18" s="4"/>
      <c r="B18" s="4"/>
    </row>
    <row r="19" spans="1:2" ht="15" customHeight="1" x14ac:dyDescent="0.25">
      <c r="A19" s="4"/>
      <c r="B19" s="4"/>
    </row>
    <row r="20" spans="1:2" ht="15" customHeight="1" x14ac:dyDescent="0.25">
      <c r="A20" s="4"/>
      <c r="B20" s="4"/>
    </row>
    <row r="21" spans="1:2" ht="15" customHeight="1" x14ac:dyDescent="0.25">
      <c r="A21" s="4"/>
      <c r="B21" s="4"/>
    </row>
    <row r="22" spans="1:2" ht="15" customHeight="1" x14ac:dyDescent="0.25">
      <c r="A22" s="4"/>
      <c r="B22" s="4"/>
    </row>
    <row r="23" spans="1:2" ht="15" customHeight="1" x14ac:dyDescent="0.25"/>
    <row r="24" spans="1:2" ht="15" customHeight="1" x14ac:dyDescent="0.25"/>
    <row r="25" spans="1:2" ht="15" customHeight="1" x14ac:dyDescent="0.25"/>
    <row r="26" spans="1:2" ht="15" customHeight="1" x14ac:dyDescent="0.25"/>
    <row r="27" spans="1:2" ht="15" customHeight="1" x14ac:dyDescent="0.25"/>
    <row r="28" spans="1:2" ht="15" customHeight="1" x14ac:dyDescent="0.25"/>
    <row r="29" spans="1:2" ht="15" customHeight="1" x14ac:dyDescent="0.25"/>
    <row r="30" spans="1:2" ht="15" customHeight="1" x14ac:dyDescent="0.25"/>
    <row r="31" spans="1:2" ht="15" customHeight="1" x14ac:dyDescent="0.25"/>
    <row r="32" spans="1:2" ht="15" customHeight="1" x14ac:dyDescent="0.25"/>
  </sheetData>
  <sheetProtection algorithmName="SHA-512" hashValue="9VZ51zfxlD1nRl1qUDN0b3xlLdWbRJEWp4mhgVwTz8mhEk4MyVyVTKZthQ6TUDpvtknAWz9yMp5NfG3r4mNG6g==" saltValue="ATeTCBic4ZxGF7zrcVov+A==" spinCount="100000" sheet="1" objects="1" scenarios="1"/>
  <mergeCells count="3">
    <mergeCell ref="A1:B1"/>
    <mergeCell ref="A2:B2"/>
    <mergeCell ref="B4:B5"/>
  </mergeCells>
  <pageMargins left="0.7" right="0.7" top="0.75" bottom="0.75" header="0.3" footer="0.3"/>
  <pageSetup fitToHeight="0" orientation="landscape" verticalDpi="0" r:id="rId1"/>
  <headerFooter>
    <oddFooter>&amp;L&amp;"Arial,Italic"&amp;8p-sbap5-40&amp;C&amp;"Arial,Italic"&amp;8https://www.pca.state.mn.us  •  Available in alternative formats  •  Use your preferred relay service&amp;R&amp;"Arial,Italic"&amp;8Page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Calculations</vt:lpstr>
      <vt:lpstr>Data validation</vt:lpstr>
      <vt:lpstr>Calculations!Print_Area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Conditionally exempt source woodworking facilities - particulate matter air emissions calculator</dc:title>
  <dc:subject>This form is used for conditionally exempt woodworking facilities</dc:subject>
  <dc:creator>Minnesota Pollution Control Agency - Emily Ohde (Gail Skowronek)</dc:creator>
  <cp:keywords>Minnesota Pollution Control Agency,p-sbap5-40w,MPCA,planning,small business environmental assistance program,emission summary,Particulate matter air emissions calculator</cp:keywords>
  <dc:description>*</dc:description>
  <cp:lastModifiedBy>Emily Ohde</cp:lastModifiedBy>
  <cp:lastPrinted>2019-12-03T15:17:43Z</cp:lastPrinted>
  <dcterms:created xsi:type="dcterms:W3CDTF">2015-06-05T18:17:20Z</dcterms:created>
  <dcterms:modified xsi:type="dcterms:W3CDTF">2019-12-19T15:46:35Z</dcterms:modified>
  <cp:category>planning, small business environmental assistance program</cp:category>
</cp:coreProperties>
</file>