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0" windowWidth="19320" windowHeight="11445" activeTab="0"/>
  </bookViews>
  <sheets>
    <sheet name="Instructions" sheetId="1" r:id="rId1"/>
    <sheet name="VOC Reductions" sheetId="2" r:id="rId2"/>
    <sheet name="MPCA Reference" sheetId="3" state="hidden" r:id="rId3"/>
  </sheets>
  <definedNames>
    <definedName name="Fuel_type">#REF!</definedName>
    <definedName name="L">#REF!</definedName>
    <definedName name="_xlnm.Print_Area" localSheetId="0">'Instructions'!$A$1:$N$30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<sst xmlns="http://schemas.openxmlformats.org/spreadsheetml/2006/main" count="49" uniqueCount="46">
  <si>
    <t>For help call us at:</t>
  </si>
  <si>
    <t>651/282-6143</t>
  </si>
  <si>
    <t>800/657-3938</t>
  </si>
  <si>
    <t>Color Key</t>
  </si>
  <si>
    <t>Blue</t>
  </si>
  <si>
    <t>White</t>
  </si>
  <si>
    <t>Green</t>
  </si>
  <si>
    <t>Instructions</t>
  </si>
  <si>
    <t>Or email us at:</t>
  </si>
  <si>
    <t>SmallBizHelp.pca@state.mn.us</t>
  </si>
  <si>
    <t>Enter information for your facility in blue boxes.</t>
  </si>
  <si>
    <t>Emission reduction and estimated grant $ totals.</t>
  </si>
  <si>
    <t xml:space="preserve">Annual throughput </t>
  </si>
  <si>
    <t>gallons</t>
  </si>
  <si>
    <t>Emissions</t>
  </si>
  <si>
    <t>Equipment</t>
  </si>
  <si>
    <t>Emissions Reduced</t>
  </si>
  <si>
    <t>Emission Factor*</t>
  </si>
  <si>
    <t>a</t>
  </si>
  <si>
    <t>b</t>
  </si>
  <si>
    <t>c</t>
  </si>
  <si>
    <t>(a * throughput/1,000)</t>
  </si>
  <si>
    <t>Target $/ton</t>
  </si>
  <si>
    <t>MPCA Reference Calculations</t>
  </si>
  <si>
    <t>Total $/ton entered</t>
  </si>
  <si>
    <t>VOC Emissions</t>
  </si>
  <si>
    <t>*Emission factor is for a submerged (drop tube) method</t>
  </si>
  <si>
    <t>(Without Stage 1 Vapor Recovery- b)</t>
  </si>
  <si>
    <t>1st year with Stage 1 Vapor Recovery (tons)</t>
  </si>
  <si>
    <t>(ton = lbs/2,000)</t>
  </si>
  <si>
    <t>White boxes contain calculations. Do not change the values or formulas in white boxes.</t>
  </si>
  <si>
    <t>(pounds/1,000 gallons)</t>
  </si>
  <si>
    <t>pounds</t>
  </si>
  <si>
    <t>tons</t>
  </si>
  <si>
    <t>Without Stage 1 Vapor Recovery (pounds)</t>
  </si>
  <si>
    <t>1st year with Stage 1 Vapor Recovery (pounds)</t>
  </si>
  <si>
    <t>5th year with Stage 1 Vapor Recovery (total tons)</t>
  </si>
  <si>
    <t>10th year with Stage 1 Vapor Recovery (total tons)</t>
  </si>
  <si>
    <t xml:space="preserve">This emission reduction calculator was created by the Minnesota Pollution Control Agency's (MPCA) Business Assistance program to determine emission reductions achieved by adding a Stage 1 Vapor Recovery system to an existing submerged, drop-tube system. </t>
  </si>
  <si>
    <t>Stage 1 vapor recovery emission reduction calculator</t>
  </si>
  <si>
    <r>
      <rPr>
        <u val="single"/>
        <sz val="10"/>
        <rFont val="Arial"/>
        <family val="2"/>
      </rPr>
      <t xml:space="preserve">Source: </t>
    </r>
    <r>
      <rPr>
        <u val="single"/>
        <sz val="10"/>
        <color indexed="12"/>
        <rFont val="Arial"/>
        <family val="2"/>
      </rPr>
      <t xml:space="preserve">Ch. 5.2 Transportation and Marketing of Petroleum Liquids. </t>
    </r>
  </si>
  <si>
    <t>https://www.pca.state.mn.us/smallbizhelp</t>
  </si>
  <si>
    <t xml:space="preserve">We provide free, confidential, environmental assistance to small businesses. </t>
  </si>
  <si>
    <t>For more information, visit the MPCA Business Assistance program website at:</t>
  </si>
  <si>
    <t xml:space="preserve">p-sbap5-38  •  8/20/20 </t>
  </si>
  <si>
    <t>p-sbap5-38  •  8/20/20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</si>
</sst>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0"/>
    <numFmt numFmtId="172" formatCode="0.00000000000"/>
    <numFmt numFmtId="173" formatCode="0.000000000"/>
    <numFmt numFmtId="174" formatCode="0.00000000000000"/>
    <numFmt numFmtId="175" formatCode="0.0000000000000"/>
    <numFmt numFmtId="176" formatCode="0.000000000000"/>
    <numFmt numFmtId="177" formatCode="#,##0.0"/>
    <numFmt numFmtId="178" formatCode="#,##0.000"/>
    <numFmt numFmtId="179" formatCode="#,##0.000000000"/>
    <numFmt numFmtId="180" formatCode="#,##0.00000000"/>
    <numFmt numFmtId="181" formatCode="#,##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  <numFmt numFmtId="187" formatCode="#,##0.00000"/>
    <numFmt numFmtId="188" formatCode="#,##0.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#,##0.00000000000000000000"/>
    <numFmt numFmtId="200" formatCode="[$-409]dddd\,\ mmmm\ dd\,\ yyyy"/>
    <numFmt numFmtId="201" formatCode="[$-409]h:mm:ss\ AM/PM"/>
    <numFmt numFmtId="202" formatCode="0.0%"/>
    <numFmt numFmtId="203" formatCode="_(* #,##0_);_(* \(#,##0\);_(* &quot;-&quot;??_);_(@_)"/>
    <numFmt numFmtId="204" formatCode="_(* #,##0.0_);_(* \(#,##0.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&quot;$&quot;#,##0.00"/>
    <numFmt numFmtId="208" formatCode="&quot;$&quot;#,##0.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2"/>
      <color indexed="8"/>
      <name val="Trebuchet MS"/>
      <family val="2"/>
    </font>
    <font>
      <sz val="11"/>
      <color indexed="8"/>
      <name val="Arial Black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8D8"/>
        <bgColor indexed="64"/>
      </patternFill>
    </fill>
    <fill>
      <patternFill patternType="solid">
        <fgColor rgb="FFD1EA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0" xfId="53" applyFont="1" applyAlignment="1" applyProtection="1">
      <alignment/>
      <protection/>
    </xf>
    <xf numFmtId="0" fontId="0" fillId="0" borderId="0" xfId="58" applyFont="1">
      <alignment/>
      <protection/>
    </xf>
    <xf numFmtId="0" fontId="6" fillId="0" borderId="0" xfId="58" applyFont="1" applyAlignment="1">
      <alignment horizontal="left"/>
      <protection/>
    </xf>
    <xf numFmtId="3" fontId="1" fillId="34" borderId="0" xfId="58" applyNumberFormat="1" applyFont="1" applyFill="1" applyBorder="1">
      <alignment/>
      <protection/>
    </xf>
    <xf numFmtId="0" fontId="0" fillId="34" borderId="0" xfId="58" applyFont="1" applyFill="1" applyBorder="1">
      <alignment/>
      <protection/>
    </xf>
    <xf numFmtId="0" fontId="1" fillId="34" borderId="0" xfId="58" applyFont="1" applyFill="1" applyBorder="1" applyAlignment="1">
      <alignment horizontal="right"/>
      <protection/>
    </xf>
    <xf numFmtId="0" fontId="1" fillId="0" borderId="0" xfId="58" applyFont="1" applyBorder="1" applyAlignment="1">
      <alignment horizontal="right"/>
      <protection/>
    </xf>
    <xf numFmtId="0" fontId="0" fillId="34" borderId="10" xfId="58" applyFont="1" applyFill="1" applyBorder="1">
      <alignment/>
      <protection/>
    </xf>
    <xf numFmtId="0" fontId="0" fillId="34" borderId="10" xfId="58" applyFont="1" applyFill="1" applyBorder="1" applyAlignment="1">
      <alignment/>
      <protection/>
    </xf>
    <xf numFmtId="0" fontId="1" fillId="34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6" fontId="0" fillId="35" borderId="10" xfId="0" applyNumberFormat="1" applyFill="1" applyBorder="1" applyAlignment="1">
      <alignment horizontal="right"/>
    </xf>
    <xf numFmtId="164" fontId="0" fillId="34" borderId="0" xfId="58" applyNumberFormat="1" applyFont="1" applyFill="1" applyBorder="1" applyAlignment="1">
      <alignment horizontal="right"/>
      <protection/>
    </xf>
    <xf numFmtId="170" fontId="0" fillId="34" borderId="0" xfId="58" applyNumberFormat="1" applyFont="1" applyFill="1" applyBorder="1" applyAlignment="1">
      <alignment horizontal="right"/>
      <protection/>
    </xf>
    <xf numFmtId="1" fontId="0" fillId="3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7" borderId="0" xfId="58" applyFont="1" applyFill="1">
      <alignment/>
      <protection/>
    </xf>
    <xf numFmtId="0" fontId="0" fillId="0" borderId="0" xfId="58" applyFont="1" applyFill="1">
      <alignment/>
      <protection/>
    </xf>
    <xf numFmtId="2" fontId="0" fillId="36" borderId="0" xfId="58" applyNumberFormat="1" applyFont="1" applyFill="1" applyAlignment="1">
      <alignment horizontal="left"/>
      <protection/>
    </xf>
    <xf numFmtId="0" fontId="50" fillId="0" borderId="0" xfId="58" applyFont="1">
      <alignment/>
      <protection/>
    </xf>
    <xf numFmtId="0" fontId="0" fillId="0" borderId="0" xfId="58" applyFont="1" applyAlignment="1">
      <alignment horizontal="left"/>
      <protection/>
    </xf>
    <xf numFmtId="0" fontId="50" fillId="0" borderId="0" xfId="58" applyFont="1" applyAlignment="1">
      <alignment horizontal="left"/>
      <protection/>
    </xf>
    <xf numFmtId="0" fontId="1" fillId="0" borderId="0" xfId="58" applyFont="1" applyAlignment="1">
      <alignment horizontal="left"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0" fillId="34" borderId="0" xfId="58" applyFont="1" applyFill="1">
      <alignment/>
      <protection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0" fillId="37" borderId="10" xfId="58" applyNumberFormat="1" applyFont="1" applyFill="1" applyBorder="1">
      <alignment/>
      <protection/>
    </xf>
    <xf numFmtId="0" fontId="12" fillId="0" borderId="16" xfId="58" applyFont="1" applyFill="1" applyBorder="1" applyAlignment="1">
      <alignment vertical="center"/>
      <protection/>
    </xf>
    <xf numFmtId="0" fontId="0" fillId="0" borderId="0" xfId="58" applyFont="1" applyAlignment="1">
      <alignment horizontal="left" vertical="center"/>
      <protection/>
    </xf>
    <xf numFmtId="3" fontId="0" fillId="34" borderId="0" xfId="58" applyNumberFormat="1" applyFont="1" applyFill="1" applyBorder="1" applyAlignment="1">
      <alignment horizontal="left" vertical="center"/>
      <protection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7" xfId="58" applyNumberFormat="1" applyFont="1" applyFill="1" applyBorder="1" applyAlignment="1">
      <alignment horizontal="center" vertical="center"/>
      <protection/>
    </xf>
    <xf numFmtId="164" fontId="0" fillId="36" borderId="10" xfId="58" applyNumberFormat="1" applyFont="1" applyFill="1" applyBorder="1" applyAlignment="1">
      <alignment horizontal="center" vertical="center"/>
      <protection/>
    </xf>
    <xf numFmtId="164" fontId="0" fillId="0" borderId="10" xfId="58" applyNumberFormat="1" applyFont="1" applyFill="1" applyBorder="1" applyAlignment="1">
      <alignment horizontal="center" vertical="center"/>
      <protection/>
    </xf>
    <xf numFmtId="0" fontId="0" fillId="0" borderId="0" xfId="58" applyFont="1" applyAlignment="1">
      <alignment horizontal="left"/>
      <protection/>
    </xf>
    <xf numFmtId="0" fontId="9" fillId="0" borderId="0" xfId="53" applyFont="1" applyAlignment="1" applyProtection="1">
      <alignment horizontal="left"/>
      <protection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0" fillId="0" borderId="0" xfId="58" applyFont="1" applyAlignment="1">
      <alignment horizontal="left" vertical="center" wrapText="1"/>
      <protection/>
    </xf>
    <xf numFmtId="0" fontId="14" fillId="34" borderId="0" xfId="0" applyFont="1" applyFill="1" applyAlignment="1">
      <alignment horizontal="right"/>
    </xf>
    <xf numFmtId="0" fontId="50" fillId="0" borderId="0" xfId="58" applyFont="1" applyAlignment="1">
      <alignment horizontal="left"/>
      <protection/>
    </xf>
    <xf numFmtId="0" fontId="0" fillId="0" borderId="0" xfId="58" applyFont="1" applyAlignment="1">
      <alignment/>
      <protection/>
    </xf>
    <xf numFmtId="0" fontId="12" fillId="0" borderId="0" xfId="58" applyFont="1" applyFill="1" applyBorder="1" applyAlignment="1">
      <alignment/>
      <protection/>
    </xf>
    <xf numFmtId="0" fontId="13" fillId="0" borderId="0" xfId="0" applyFont="1" applyFill="1" applyBorder="1" applyAlignment="1">
      <alignment/>
    </xf>
    <xf numFmtId="0" fontId="31" fillId="0" borderId="0" xfId="58" applyFont="1" applyAlignment="1">
      <alignment horizontal="left"/>
      <protection/>
    </xf>
    <xf numFmtId="0" fontId="32" fillId="0" borderId="0" xfId="0" applyFont="1" applyAlignment="1">
      <alignment/>
    </xf>
    <xf numFmtId="0" fontId="1" fillId="34" borderId="12" xfId="58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Standard Values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19050</xdr:rowOff>
    </xdr:from>
    <xdr:to>
      <xdr:col>13</xdr:col>
      <xdr:colOff>590550</xdr:colOff>
      <xdr:row>0</xdr:row>
      <xdr:rowOff>866775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05075" y="19050"/>
          <a:ext cx="60102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Boilers Air Emissions Calculator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Small Business Environmental Assistance Program (SBEAP)</a:t>
          </a:r>
        </a:p>
      </xdr:txBody>
    </xdr:sp>
    <xdr:clientData/>
  </xdr:twoCellAnchor>
  <xdr:twoCellAnchor>
    <xdr:from>
      <xdr:col>5</xdr:col>
      <xdr:colOff>219075</xdr:colOff>
      <xdr:row>0</xdr:row>
      <xdr:rowOff>19050</xdr:rowOff>
    </xdr:from>
    <xdr:to>
      <xdr:col>13</xdr:col>
      <xdr:colOff>590550</xdr:colOff>
      <xdr:row>0</xdr:row>
      <xdr:rowOff>809625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267075" y="19050"/>
          <a:ext cx="52482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Stage 1 vapor recovery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emission reduction calculator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114300</xdr:rowOff>
    </xdr:from>
    <xdr:to>
      <xdr:col>4</xdr:col>
      <xdr:colOff>47625</xdr:colOff>
      <xdr:row>0</xdr:row>
      <xdr:rowOff>800100</xdr:rowOff>
    </xdr:to>
    <xdr:pic>
      <xdr:nvPicPr>
        <xdr:cNvPr id="3" name="Picture 5" descr="Minnesota Pollution Control Agency (MPCA), 520 Lafayette Road North, St. Paul, MN 55155-4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2390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ca.state.mn.us/smallbizhelp" TargetMode="External" /><Relationship Id="rId2" Type="http://schemas.openxmlformats.org/officeDocument/2006/relationships/hyperlink" Target="mailto:SmallBizHelp.pca@state.mn.us" TargetMode="External" /><Relationship Id="rId3" Type="http://schemas.openxmlformats.org/officeDocument/2006/relationships/hyperlink" Target="mailto:SmallBizHelp.pca@state.mn.us?subject=Help%20with%20calculato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3.epa.gov/ttnchie1/ap42/ch05/final/c05s02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X19"/>
  <sheetViews>
    <sheetView showGridLines="0" tabSelected="1" zoomScalePageLayoutView="0" workbookViewId="0" topLeftCell="A1">
      <selection activeCell="A3" sqref="A3:N3"/>
    </sheetView>
  </sheetViews>
  <sheetFormatPr defaultColWidth="9.140625" defaultRowHeight="12.75"/>
  <sheetData>
    <row r="1" spans="1:14" ht="6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customHeight="1">
      <c r="A2" s="1"/>
      <c r="L2" s="54" t="s">
        <v>44</v>
      </c>
      <c r="M2" s="54"/>
      <c r="N2" s="54"/>
    </row>
    <row r="3" spans="1:14" ht="18.75" customHeight="1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="20" customFormat="1" ht="15" customHeight="1">
      <c r="A4" s="21" t="s">
        <v>3</v>
      </c>
    </row>
    <row r="5" spans="1:14" s="20" customFormat="1" ht="15" customHeight="1">
      <c r="A5" s="22" t="s">
        <v>4</v>
      </c>
      <c r="B5" s="49" t="s">
        <v>10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0" customFormat="1" ht="15" customHeight="1">
      <c r="A6" s="23" t="s">
        <v>5</v>
      </c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20" customFormat="1" ht="15" customHeight="1">
      <c r="A7" s="24" t="s">
        <v>6</v>
      </c>
      <c r="B7" s="51" t="s">
        <v>11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="20" customFormat="1" ht="15" customHeight="1"/>
    <row r="9" spans="1:24" s="25" customFormat="1" ht="15" customHeight="1">
      <c r="A9" s="53" t="s">
        <v>38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5" customFormat="1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0" s="25" customFormat="1" ht="1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26"/>
      <c r="O11" s="19"/>
      <c r="P11" s="19"/>
      <c r="Q11" s="19"/>
      <c r="R11" s="19"/>
      <c r="S11" s="19"/>
      <c r="T11" s="19"/>
    </row>
    <row r="12" spans="1:20" s="25" customFormat="1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9"/>
      <c r="P12" s="19"/>
      <c r="Q12" s="19"/>
      <c r="R12" s="19"/>
      <c r="S12" s="19"/>
      <c r="T12" s="19"/>
    </row>
    <row r="13" spans="1:20" s="25" customFormat="1" ht="15" customHeight="1">
      <c r="A13" s="56" t="s">
        <v>42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19"/>
      <c r="P13" s="19"/>
      <c r="Q13" s="19"/>
      <c r="R13" s="19"/>
      <c r="S13" s="19"/>
      <c r="T13" s="19"/>
    </row>
    <row r="14" spans="1:20" s="25" customFormat="1" ht="15" customHeight="1">
      <c r="A14" s="46" t="s">
        <v>43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9"/>
      <c r="Q14" s="19"/>
      <c r="R14" s="19"/>
      <c r="S14" s="19"/>
      <c r="T14" s="19"/>
    </row>
    <row r="15" spans="1:12" s="25" customFormat="1" ht="14.25" customHeight="1">
      <c r="A15" s="47" t="s">
        <v>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7" s="25" customFormat="1" ht="15" customHeight="1">
      <c r="A16" s="26"/>
      <c r="B16" s="27"/>
      <c r="C16" s="27"/>
      <c r="D16" s="27"/>
      <c r="E16" s="27"/>
      <c r="F16" s="27"/>
      <c r="G16" s="27"/>
    </row>
    <row r="17" spans="1:7" s="25" customFormat="1" ht="15" customHeight="1">
      <c r="A17" s="46" t="s">
        <v>0</v>
      </c>
      <c r="B17" s="46"/>
      <c r="C17" s="55" t="s">
        <v>1</v>
      </c>
      <c r="D17" s="55"/>
      <c r="E17" s="27"/>
      <c r="F17" s="27"/>
      <c r="G17" s="27"/>
    </row>
    <row r="18" spans="1:7" s="25" customFormat="1" ht="15" customHeight="1">
      <c r="A18" s="28"/>
      <c r="B18" s="27"/>
      <c r="C18" s="55" t="s">
        <v>2</v>
      </c>
      <c r="D18" s="55"/>
      <c r="E18" s="27"/>
      <c r="F18" s="27"/>
      <c r="G18" s="27"/>
    </row>
    <row r="19" spans="1:7" s="25" customFormat="1" ht="15" customHeight="1">
      <c r="A19" s="46" t="s">
        <v>8</v>
      </c>
      <c r="B19" s="46"/>
      <c r="C19" s="47" t="s">
        <v>9</v>
      </c>
      <c r="D19" s="47"/>
      <c r="E19" s="47"/>
      <c r="F19" s="47"/>
      <c r="G19" s="2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17">
    <mergeCell ref="L2:N2"/>
    <mergeCell ref="A17:B17"/>
    <mergeCell ref="A15:L15"/>
    <mergeCell ref="C17:D17"/>
    <mergeCell ref="C18:D18"/>
    <mergeCell ref="A13:N13"/>
    <mergeCell ref="A14:N14"/>
    <mergeCell ref="A19:B19"/>
    <mergeCell ref="C19:F19"/>
    <mergeCell ref="A11:M11"/>
    <mergeCell ref="A1:D1"/>
    <mergeCell ref="E1:N1"/>
    <mergeCell ref="B5:N5"/>
    <mergeCell ref="B6:N6"/>
    <mergeCell ref="B7:N7"/>
    <mergeCell ref="A3:N3"/>
    <mergeCell ref="A9:N10"/>
  </mergeCells>
  <hyperlinks>
    <hyperlink ref="A15" r:id="rId1" display="https://www.pca.state.mn.us/smallbizhelp"/>
    <hyperlink ref="C19" r:id="rId2" display="SmallBizHelp.pca@state.mn.us"/>
    <hyperlink ref="C19:E19" r:id="rId3" display="SmallBizHelp.pca@state.mn.us"/>
  </hyperlinks>
  <printOptions/>
  <pageMargins left="0.45" right="0.45" top="0.5" bottom="0.5" header="0.3" footer="0.3"/>
  <pageSetup fitToHeight="1" fitToWidth="1" horizontalDpi="600" verticalDpi="600" orientation="landscape" r:id="rId5"/>
  <headerFooter>
    <oddFooter>&amp;L&amp;"Arial,Italic"&amp;8p-sbap5-38  &amp;C&amp;"Arial,Italic"&amp;8https://www.pca.state.mn.us  •  Available in alternative formats  •  Use your preferred relay service&amp;R&amp;"Arial,Italic"&amp;8Page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D1EAFF"/>
    <pageSetUpPr fitToPage="1"/>
  </sheetPr>
  <dimension ref="B1:H1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7109375" style="2" customWidth="1"/>
    <col min="2" max="2" width="47.28125" style="2" customWidth="1"/>
    <col min="3" max="5" width="19.57421875" style="2" customWidth="1"/>
    <col min="6" max="6" width="6.7109375" style="2" customWidth="1"/>
    <col min="7" max="7" width="19.140625" style="2" customWidth="1"/>
    <col min="8" max="8" width="17.00390625" style="2" customWidth="1"/>
    <col min="9" max="9" width="13.57421875" style="2" bestFit="1" customWidth="1"/>
    <col min="10" max="16384" width="9.140625" style="2" customWidth="1"/>
  </cols>
  <sheetData>
    <row r="1" ht="12.75">
      <c r="G1" s="2" t="s">
        <v>45</v>
      </c>
    </row>
    <row r="2" spans="2:8" ht="30" customHeight="1">
      <c r="B2" s="59" t="s">
        <v>39</v>
      </c>
      <c r="C2" s="60"/>
      <c r="D2" s="60"/>
      <c r="E2" s="60"/>
      <c r="F2" s="3"/>
      <c r="H2" s="18"/>
    </row>
    <row r="3" ht="15" customHeight="1"/>
    <row r="4" spans="2:3" ht="15" customHeight="1">
      <c r="B4" s="57" t="s">
        <v>12</v>
      </c>
      <c r="C4" s="58"/>
    </row>
    <row r="5" spans="2:4" ht="15" customHeight="1">
      <c r="B5" s="37"/>
      <c r="C5" s="5" t="s">
        <v>13</v>
      </c>
      <c r="D5" s="5"/>
    </row>
    <row r="6" ht="15" customHeight="1"/>
    <row r="7" spans="2:5" ht="25.5" customHeight="1">
      <c r="B7" s="38" t="s">
        <v>25</v>
      </c>
      <c r="C7" s="35"/>
      <c r="D7" s="36"/>
      <c r="E7" s="36"/>
    </row>
    <row r="8" spans="2:5" ht="15" customHeight="1">
      <c r="B8" s="61" t="s">
        <v>15</v>
      </c>
      <c r="C8" s="29" t="s">
        <v>18</v>
      </c>
      <c r="D8" s="29" t="s">
        <v>19</v>
      </c>
      <c r="E8" s="29" t="s">
        <v>20</v>
      </c>
    </row>
    <row r="9" spans="2:5" ht="15" customHeight="1">
      <c r="B9" s="62"/>
      <c r="C9" s="10" t="s">
        <v>17</v>
      </c>
      <c r="D9" s="10" t="s">
        <v>14</v>
      </c>
      <c r="E9" s="10" t="s">
        <v>16</v>
      </c>
    </row>
    <row r="10" spans="2:5" ht="15" customHeight="1">
      <c r="B10" s="62"/>
      <c r="C10" s="30" t="s">
        <v>31</v>
      </c>
      <c r="D10" s="31" t="s">
        <v>21</v>
      </c>
      <c r="E10" s="64" t="s">
        <v>27</v>
      </c>
    </row>
    <row r="11" spans="2:5" ht="15" customHeight="1">
      <c r="B11" s="63"/>
      <c r="C11" s="32"/>
      <c r="D11" s="33" t="s">
        <v>29</v>
      </c>
      <c r="E11" s="65"/>
    </row>
    <row r="12" spans="2:6" ht="15" customHeight="1">
      <c r="B12" s="9" t="s">
        <v>34</v>
      </c>
      <c r="C12" s="41">
        <v>7.3</v>
      </c>
      <c r="D12" s="42">
        <f>(C12*B5)/1000</f>
        <v>0</v>
      </c>
      <c r="E12" s="17">
        <v>0</v>
      </c>
      <c r="F12" s="39" t="s">
        <v>32</v>
      </c>
    </row>
    <row r="13" spans="2:6" ht="15" customHeight="1">
      <c r="B13" s="8" t="s">
        <v>35</v>
      </c>
      <c r="C13" s="43">
        <v>0.3</v>
      </c>
      <c r="D13" s="42">
        <f>(C13*B5)/1000</f>
        <v>0</v>
      </c>
      <c r="E13" s="44">
        <f>D12-D13</f>
        <v>0</v>
      </c>
      <c r="F13" s="39" t="s">
        <v>32</v>
      </c>
    </row>
    <row r="14" spans="2:6" ht="15" customHeight="1">
      <c r="B14" s="8" t="s">
        <v>28</v>
      </c>
      <c r="C14" s="43">
        <v>0.3</v>
      </c>
      <c r="D14" s="45">
        <f>D13/2000</f>
        <v>0</v>
      </c>
      <c r="E14" s="44">
        <f>E13/2000</f>
        <v>0</v>
      </c>
      <c r="F14" s="39" t="s">
        <v>33</v>
      </c>
    </row>
    <row r="15" spans="2:6" ht="15" customHeight="1">
      <c r="B15" s="8" t="s">
        <v>36</v>
      </c>
      <c r="C15" s="43">
        <v>0.3</v>
      </c>
      <c r="D15" s="45">
        <f>D14*5</f>
        <v>0</v>
      </c>
      <c r="E15" s="44">
        <f>E14*5</f>
        <v>0</v>
      </c>
      <c r="F15" s="39" t="s">
        <v>33</v>
      </c>
    </row>
    <row r="16" spans="2:6" ht="15" customHeight="1">
      <c r="B16" s="8" t="s">
        <v>37</v>
      </c>
      <c r="C16" s="43">
        <v>0.3</v>
      </c>
      <c r="D16" s="45">
        <f>D14*10</f>
        <v>0</v>
      </c>
      <c r="E16" s="44">
        <f>E14*10</f>
        <v>0</v>
      </c>
      <c r="F16" s="40" t="s">
        <v>33</v>
      </c>
    </row>
    <row r="17" spans="2:6" ht="15" customHeight="1">
      <c r="B17" s="1" t="s">
        <v>40</v>
      </c>
      <c r="C17" s="15"/>
      <c r="D17" s="16"/>
      <c r="E17" s="16"/>
      <c r="F17" s="4"/>
    </row>
    <row r="18" spans="2:6" ht="15" customHeight="1">
      <c r="B18" s="34" t="s">
        <v>26</v>
      </c>
      <c r="C18" s="6"/>
      <c r="D18" s="6"/>
      <c r="E18" s="6"/>
      <c r="F18" s="4"/>
    </row>
    <row r="19" spans="3:6" ht="15" customHeight="1">
      <c r="C19" s="7"/>
      <c r="D19" s="7"/>
      <c r="E19" s="7"/>
      <c r="F19" s="4"/>
    </row>
    <row r="20" ht="15" customHeight="1"/>
    <row r="21" ht="15" customHeight="1"/>
  </sheetData>
  <sheetProtection/>
  <mergeCells count="4">
    <mergeCell ref="B4:C4"/>
    <mergeCell ref="B2:E2"/>
    <mergeCell ref="B8:B11"/>
    <mergeCell ref="E10:E11"/>
  </mergeCells>
  <hyperlinks>
    <hyperlink ref="B17" r:id="rId1" display="Ch. 5.2 Transportation and Marketing of Petroleum Liquids. "/>
  </hyperlinks>
  <printOptions/>
  <pageMargins left="0.45" right="0.45" top="0.5" bottom="0.5" header="0.3" footer="0.3"/>
  <pageSetup fitToHeight="1" fitToWidth="1" horizontalDpi="600" verticalDpi="600" orientation="landscape" scale="96" r:id="rId2"/>
  <headerFooter>
    <oddFooter>&amp;L&amp;"Arial,Italic"&amp;8p-sbap5-38  &amp;C&amp;"Arial,Italic"&amp;8 https://www.pca.state.mn.us  •  Available in alternative formats  •  Use your preferred relay service&amp;R&amp;"Arial,Italic"&amp;8Page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11" customWidth="1"/>
    <col min="2" max="2" width="17.8515625" style="11" customWidth="1"/>
    <col min="3" max="3" width="14.421875" style="11" customWidth="1"/>
    <col min="4" max="16384" width="9.140625" style="11" customWidth="1"/>
  </cols>
  <sheetData>
    <row r="2" ht="18">
      <c r="B2" s="12" t="s">
        <v>23</v>
      </c>
    </row>
    <row r="4" spans="2:3" ht="12.75">
      <c r="B4" s="13" t="s">
        <v>22</v>
      </c>
      <c r="C4" s="14">
        <v>10000</v>
      </c>
    </row>
    <row r="5" spans="2:3" ht="12.75">
      <c r="B5" s="13" t="s">
        <v>24</v>
      </c>
      <c r="C5" s="14">
        <f>C4*'VOC Reductions'!E14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1 vapor recovery emission reduction calculator</dc:title>
  <dc:subject>SBEAP has developed a series of forms to help small businesses determine emission reductions from replacing equipment using MPCA grants.</dc:subject>
  <dc:creator>Minnesota Pollution Control Agency -  K.Cantarero, A.Swanson (Gail Skowronek)</dc:creator>
  <cp:keywords>Minnesota Pollution Control Agency,p-sbap5-38, MPCA, planning, small business environmental assistance program, emission reduction, calculator, spreadsheet, vapor recovery, gas stations, service stations, UST, underground tanks, grants</cp:keywords>
  <dc:description>Not protected. Colors only allowed when it helps the user with data entry. Since these are NOT being returned to the PCA, we do not need to have a Doc Type on the form - 4/23/14. Removed date and ph numbers in footer to avoid confusion by users 10/31/18.</dc:description>
  <cp:lastModifiedBy>Skowronek, Gail</cp:lastModifiedBy>
  <cp:lastPrinted>2020-08-20T17:11:31Z</cp:lastPrinted>
  <dcterms:created xsi:type="dcterms:W3CDTF">1999-08-02T19:26:55Z</dcterms:created>
  <dcterms:modified xsi:type="dcterms:W3CDTF">2020-08-20T17:13:29Z</dcterms:modified>
  <cp:category>planning, small business environmental assistance program, grants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