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6969238F-19F4-4130-9FE5-E62115EA61F4}" xr6:coauthVersionLast="47" xr6:coauthVersionMax="47" xr10:uidLastSave="{00000000-0000-0000-0000-000000000000}"/>
  <bookViews>
    <workbookView xWindow="-120" yWindow="-120" windowWidth="29040" windowHeight="15840" tabRatio="763" xr2:uid="{AC57600C-FA76-41FC-AB5F-A3DCFE49C7AF}"/>
  </bookViews>
  <sheets>
    <sheet name="Instructions" sheetId="8" r:id="rId1"/>
    <sheet name="Receiving and Loadout" sheetId="4" r:id="rId2"/>
    <sheet name="Cleaning" sheetId="13" r:id="rId3"/>
    <sheet name="Drying" sheetId="14" r:id="rId4"/>
    <sheet name="Handling" sheetId="11" r:id="rId5"/>
    <sheet name="Storage" sheetId="9" r:id="rId6"/>
  </sheets>
  <definedNames>
    <definedName name="_xlnm.Print_Area" localSheetId="3">Drying!$A$1:$Q$21</definedName>
    <definedName name="_xlnm.Print_Area" localSheetId="0">Instructions!$B$1:$O$26</definedName>
    <definedName name="_xlnm.Print_Area" localSheetId="1">'Receiving and Loadout'!$A$1:$Q$21</definedName>
    <definedName name="Title1" localSheetId="3">#REF!</definedName>
    <definedName name="Title1" localSheetId="0">#REF!</definedName>
    <definedName name="Title1" localSheetId="1">#REF!</definedName>
    <definedName name="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4" l="1"/>
  <c r="C7" i="4"/>
  <c r="J7" i="14"/>
  <c r="C7" i="14"/>
  <c r="E11" i="14" s="1"/>
  <c r="B11" i="14"/>
  <c r="I13" i="14"/>
  <c r="L13" i="14" s="1"/>
  <c r="B13" i="14"/>
  <c r="I12" i="14"/>
  <c r="L12" i="14" s="1"/>
  <c r="B12" i="14"/>
  <c r="I11" i="14"/>
  <c r="L11" i="14" s="1"/>
  <c r="B6" i="13"/>
  <c r="B7" i="13"/>
  <c r="B5" i="13"/>
  <c r="D21" i="13"/>
  <c r="D22" i="13"/>
  <c r="D23" i="13"/>
  <c r="D24" i="13"/>
  <c r="F5" i="13"/>
  <c r="E5" i="9"/>
  <c r="B12" i="9" s="1"/>
  <c r="E13" i="14" l="1"/>
  <c r="G13" i="14" s="1"/>
  <c r="H13" i="14" s="1"/>
  <c r="N13" i="14"/>
  <c r="O13" i="14" s="1"/>
  <c r="M13" i="14"/>
  <c r="M11" i="14"/>
  <c r="N11" i="14"/>
  <c r="O11" i="14" s="1"/>
  <c r="N12" i="14"/>
  <c r="O12" i="14" s="1"/>
  <c r="M12" i="14"/>
  <c r="E12" i="14"/>
  <c r="H5" i="13"/>
  <c r="G5" i="13"/>
  <c r="I5" i="13" s="1"/>
  <c r="F7" i="13"/>
  <c r="F6" i="13"/>
  <c r="G6" i="13" s="1"/>
  <c r="I6" i="13" s="1"/>
  <c r="G7" i="13"/>
  <c r="I7" i="13" s="1"/>
  <c r="B13" i="13"/>
  <c r="C13" i="13"/>
  <c r="F13" i="14" l="1"/>
  <c r="G11" i="14"/>
  <c r="H11" i="14" s="1"/>
  <c r="F11" i="14"/>
  <c r="G12" i="14"/>
  <c r="H12" i="14" s="1"/>
  <c r="F12" i="14"/>
  <c r="B15" i="13"/>
  <c r="H7" i="13"/>
  <c r="C15" i="13"/>
  <c r="D13" i="13"/>
  <c r="E13" i="13"/>
  <c r="H6" i="13"/>
  <c r="C14" i="13"/>
  <c r="B14" i="13"/>
  <c r="E14" i="13" l="1"/>
  <c r="D14" i="13"/>
  <c r="D15" i="13"/>
  <c r="E15" i="13"/>
  <c r="I11" i="4" l="1"/>
  <c r="L11" i="4" s="1"/>
  <c r="N11" i="4" l="1"/>
  <c r="M11" i="4"/>
  <c r="E6" i="11"/>
  <c r="E5" i="11"/>
  <c r="B12" i="11" s="1"/>
  <c r="E7" i="11"/>
  <c r="B14" i="11" l="1"/>
  <c r="G7" i="11"/>
  <c r="F7" i="11"/>
  <c r="F5" i="11"/>
  <c r="G5" i="11"/>
  <c r="F6" i="11"/>
  <c r="B13" i="11"/>
  <c r="G6" i="11"/>
  <c r="I13" i="4"/>
  <c r="L13" i="4" s="1"/>
  <c r="I12" i="4"/>
  <c r="L12" i="4" s="1"/>
  <c r="B12" i="4"/>
  <c r="B13" i="4"/>
  <c r="B11" i="4"/>
  <c r="E11" i="4"/>
  <c r="H6" i="11" l="1"/>
  <c r="D13" i="11"/>
  <c r="C13" i="11"/>
  <c r="C14" i="11"/>
  <c r="H5" i="11"/>
  <c r="D12" i="11"/>
  <c r="H7" i="11"/>
  <c r="D14" i="11"/>
  <c r="C12" i="11"/>
  <c r="G11" i="4"/>
  <c r="H11" i="4" s="1"/>
  <c r="E13" i="4"/>
  <c r="F13" i="4" s="1"/>
  <c r="E12" i="4"/>
  <c r="G12" i="4" s="1"/>
  <c r="H12" i="4" s="1"/>
  <c r="O11" i="4"/>
  <c r="N13" i="4"/>
  <c r="O13" i="4" s="1"/>
  <c r="M12" i="4"/>
  <c r="E12" i="11" l="1"/>
  <c r="E13" i="11"/>
  <c r="E14" i="11"/>
  <c r="F11" i="4"/>
  <c r="E6" i="9"/>
  <c r="E7" i="9"/>
  <c r="M13" i="4"/>
  <c r="F12" i="4"/>
  <c r="G13" i="4"/>
  <c r="H13" i="4" s="1"/>
  <c r="N12" i="4"/>
  <c r="O12" i="4" s="1"/>
  <c r="G5" i="9" l="1"/>
  <c r="F5" i="9"/>
  <c r="C12" i="9" s="1"/>
  <c r="F7" i="9"/>
  <c r="B14" i="9"/>
  <c r="G7" i="9"/>
  <c r="B13" i="9"/>
  <c r="G6" i="9"/>
  <c r="F6" i="9"/>
  <c r="C14" i="9" l="1"/>
  <c r="D13" i="9"/>
  <c r="H6" i="9"/>
  <c r="D14" i="9"/>
  <c r="H7" i="9"/>
  <c r="C13" i="9"/>
  <c r="H5" i="9"/>
  <c r="D12" i="9"/>
  <c r="E12" i="9" l="1"/>
  <c r="E13" i="9"/>
  <c r="E14" i="9"/>
</calcChain>
</file>

<file path=xl/sharedStrings.xml><?xml version="1.0" encoding="utf-8"?>
<sst xmlns="http://schemas.openxmlformats.org/spreadsheetml/2006/main" count="204" uniqueCount="79">
  <si>
    <t>Handling Operations</t>
  </si>
  <si>
    <t>ton/hour</t>
  </si>
  <si>
    <t>Maximum Cleaning Capacity:</t>
  </si>
  <si>
    <t>Maximum Storage Capacity:</t>
  </si>
  <si>
    <t>Description</t>
  </si>
  <si>
    <t>Vents to:</t>
  </si>
  <si>
    <t>Control Efficiency</t>
  </si>
  <si>
    <t>Throughput (ton/hr)</t>
  </si>
  <si>
    <t>Throughput (bu/hr)</t>
  </si>
  <si>
    <t>Unrestricted Emissions (tpy)</t>
  </si>
  <si>
    <t>Permit Allowable Emissions (tpy)</t>
  </si>
  <si>
    <t>Other Emission Factor</t>
  </si>
  <si>
    <t>Grain receiving, straight truck</t>
  </si>
  <si>
    <t>Grain receiving, hopper truck</t>
  </si>
  <si>
    <t>Grain receiving, railcar</t>
  </si>
  <si>
    <t>Grain receiving, barge, continuous barge unloader</t>
  </si>
  <si>
    <t>Grain receiving, barge, marine leg</t>
  </si>
  <si>
    <t>Grain receiving, ships</t>
  </si>
  <si>
    <t>Grain cleaning, internal vibrating, with cyclone</t>
  </si>
  <si>
    <t>Grain drying, column dryer</t>
  </si>
  <si>
    <t>Grain drying, rack dryer</t>
  </si>
  <si>
    <t>Grain drying, rack dryer, with self-cleaning screens (&lt;50 mesh)</t>
  </si>
  <si>
    <t>Headhouse and grain handling</t>
  </si>
  <si>
    <t>Storage bin (vent)</t>
  </si>
  <si>
    <t>Grain shipping, truck (unspecified)</t>
  </si>
  <si>
    <t>Grain shipping, railcar</t>
  </si>
  <si>
    <t>Grain shipping, barge</t>
  </si>
  <si>
    <t>Grain shipping, ship</t>
  </si>
  <si>
    <t>Controlled Emission Rate
(lb/hr)</t>
  </si>
  <si>
    <t>Unrestricted Emission Rate 
(lb/hr)</t>
  </si>
  <si>
    <t>Total Units:</t>
  </si>
  <si>
    <t>Permit Allowable Emissions 
(tpy)</t>
  </si>
  <si>
    <t>Unit No.</t>
  </si>
  <si>
    <t>Particulate Matter</t>
  </si>
  <si>
    <t>PM &lt; 10 micron</t>
  </si>
  <si>
    <t>PM &lt; 2.5 micron</t>
  </si>
  <si>
    <t>Pollutant</t>
  </si>
  <si>
    <t>Instructions</t>
  </si>
  <si>
    <t>5) Add control efficiency factors if applicable. Make a note about the source of the factor(s) at the bottom of the spreadsheet.</t>
  </si>
  <si>
    <t>Notes</t>
  </si>
  <si>
    <t>Color key</t>
  </si>
  <si>
    <t>Blue</t>
  </si>
  <si>
    <t>Enter information for your facility in the blue boxes.</t>
  </si>
  <si>
    <t>Yellow</t>
  </si>
  <si>
    <t>Enter information for your facility by choosing from the dropdown options.</t>
  </si>
  <si>
    <t>Receiving and Loadout</t>
  </si>
  <si>
    <t>3) Select the Grain Handling Option from the yellow dropdown menu. Select an option with the correct emission controls, if applicable.</t>
  </si>
  <si>
    <t>AP-42 Emission Factor (lb/ton)</t>
  </si>
  <si>
    <t>4)  If not using the AP-42 emission factor, type the new emission factor in the "Other Emission Factor" column (converted to lb/ton). Make notes about the source and any conversion factors at the bottom of the spreadsheet.</t>
  </si>
  <si>
    <t>2) You may delete any tabs you do not need.</t>
  </si>
  <si>
    <t>1) Do not edit data in any white cells.</t>
  </si>
  <si>
    <t>Maximum Handling Capacity:</t>
  </si>
  <si>
    <t>Emissions per Handling Unit</t>
  </si>
  <si>
    <t>SI ID</t>
  </si>
  <si>
    <t>Emissions per Storage Unit</t>
  </si>
  <si>
    <t>Cleaning Operations</t>
  </si>
  <si>
    <t>Throughput</t>
  </si>
  <si>
    <t>bu/hour</t>
  </si>
  <si>
    <t>Weight (lb/bu) =</t>
  </si>
  <si>
    <t>Emissions per Cleaning Unit</t>
  </si>
  <si>
    <t>Uncontrolled Emission Factor (lb/ton)</t>
  </si>
  <si>
    <t>Other Uncontrolled Emission Factor</t>
  </si>
  <si>
    <t>AP-42 Controlled Emission Factor (lb/ton)</t>
  </si>
  <si>
    <t>Drying Equipment</t>
  </si>
  <si>
    <t>Option:</t>
  </si>
  <si>
    <t>Weight (lb/bu)</t>
  </si>
  <si>
    <t xml:space="preserve">6) If the drying equipment has combustion emissions, use the appropriate tab from the External Combustion Calculations template to calculate those emissions.                                                                                                                                                                                                                                      </t>
  </si>
  <si>
    <t>AP-42 Emission Factors (lb/ton)</t>
  </si>
  <si>
    <t>Notes:</t>
  </si>
  <si>
    <t xml:space="preserve">Notes: </t>
  </si>
  <si>
    <t>The uncontrolled emission factor uses the AP-42 cyclone controlled cleaning factor divided by 0.2, assuming 80% efficiency.</t>
  </si>
  <si>
    <t>3) If you need to add more units, you can either duplicate the tab or copy and paste for one unit. For the handling and storage tabs, you can copy and add more rows at the bottom of the spreadsheet to add more units as needed.</t>
  </si>
  <si>
    <t>7) Note any assumptions and sources for values added to the blue boxes at the bottom of the spreadsheet. Include assumptions for any throughput or maximum capacity values.</t>
  </si>
  <si>
    <t>Emission Factors</t>
  </si>
  <si>
    <t>2) Enter information for each EQUI and STRU at your facility in the blue boxes. Note the original value before conversion in the notes at the bottom of the spreadsheet, if needed. For the Cleaning, Handling, and Storage tabs, list the EQUIs in the table at the bottom. Then fill in the number of total units at the top of the tab.</t>
  </si>
  <si>
    <r>
      <t xml:space="preserve">Grain Handling Air Emissions Calculator
</t>
    </r>
    <r>
      <rPr>
        <sz val="11"/>
        <color theme="1"/>
        <rFont val="Calibri"/>
        <family val="2"/>
        <scheme val="minor"/>
      </rPr>
      <t xml:space="preserve">Air Quality Permit Program
</t>
    </r>
  </si>
  <si>
    <t xml:space="preserve">1) Read through the instructions and information in the 'Instructions' tab. Use this form for any grain handling operations including receiving and loadout, cleaning, drying, handling, and storage (AP-42 Section 9.9.1). </t>
  </si>
  <si>
    <t>4)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</si>
  <si>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t>Doc type: Permit Application
aq-f13-ecs08  •  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</si>
</sst>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000"/>
  </numFmts>
  <fonts count="22" x14ac:knownFonts="1">
    <font>
      <sz val="11"/>
      <color theme="1"/>
      <name val="Calibri"/>
      <family val="2"/>
      <scheme val="minor"/>
    </font>
    <font>
      <sz val="10"/>
      <name val="Arial"/>
      <family val="2"/>
    </font>
    <font>
      <b/>
      <sz val="10"/>
      <name val="Arial"/>
      <family val="2"/>
    </font>
    <font>
      <sz val="8"/>
      <name val="Arial"/>
      <family val="2"/>
    </font>
    <font>
      <sz val="11"/>
      <name val="Calibri"/>
      <family val="2"/>
      <scheme val="minor"/>
    </font>
    <font>
      <sz val="11"/>
      <color theme="1"/>
      <name val="Calibri"/>
      <family val="2"/>
      <scheme val="minor"/>
    </font>
    <font>
      <b/>
      <sz val="11"/>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Calibri"/>
      <family val="2"/>
      <scheme val="minor"/>
    </font>
    <font>
      <sz val="10"/>
      <color theme="1"/>
      <name val="Arial"/>
      <family val="2"/>
    </font>
    <font>
      <i/>
      <sz val="8"/>
      <color theme="1"/>
      <name val="Arial"/>
      <family val="2"/>
    </font>
    <font>
      <sz val="9"/>
      <color theme="1"/>
      <name val="Arial"/>
      <family val="2"/>
    </font>
    <font>
      <sz val="9"/>
      <name val="Arial"/>
      <family val="2"/>
    </font>
    <font>
      <b/>
      <sz val="14"/>
      <name val="Calibri"/>
      <family val="2"/>
      <scheme val="minor"/>
    </font>
    <font>
      <b/>
      <sz val="9"/>
      <name val="Arial"/>
      <family val="2"/>
    </font>
    <font>
      <sz val="9"/>
      <color rgb="FF000000"/>
      <name val="Arial"/>
      <family val="2"/>
    </font>
    <font>
      <b/>
      <sz val="9"/>
      <color theme="1"/>
      <name val="Arial"/>
      <family val="2"/>
    </font>
    <font>
      <b/>
      <sz val="10"/>
      <color theme="1"/>
      <name val="Arial"/>
      <family val="2"/>
    </font>
    <font>
      <sz val="10"/>
      <name val="Calibri"/>
      <family val="2"/>
      <scheme val="minor"/>
    </font>
  </fonts>
  <fills count="4">
    <fill>
      <patternFill patternType="none"/>
    </fill>
    <fill>
      <patternFill patternType="gray125"/>
    </fill>
    <fill>
      <patternFill patternType="solid">
        <fgColor rgb="FFD1EAFF"/>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1" fillId="0" borderId="0"/>
    <xf numFmtId="9" fontId="1" fillId="0" borderId="0" applyFont="0" applyFill="0" applyBorder="0" applyAlignment="0" applyProtection="0"/>
    <xf numFmtId="0" fontId="3" fillId="0" borderId="0"/>
    <xf numFmtId="9" fontId="5" fillId="0" borderId="0" applyFont="0" applyFill="0" applyBorder="0" applyAlignment="0" applyProtection="0"/>
    <xf numFmtId="0" fontId="5" fillId="0" borderId="0"/>
    <xf numFmtId="0" fontId="7" fillId="0" borderId="0" applyNumberFormat="0" applyFill="0" applyBorder="0" applyProtection="0">
      <alignment horizontal="right" vertical="center"/>
    </xf>
    <xf numFmtId="0" fontId="10" fillId="0" borderId="0" applyNumberFormat="0" applyFill="0" applyBorder="0" applyProtection="0">
      <alignment vertical="center"/>
    </xf>
    <xf numFmtId="0" fontId="11" fillId="0" borderId="0" applyNumberFormat="0" applyFill="0" applyBorder="0" applyProtection="0">
      <alignment vertical="center"/>
    </xf>
  </cellStyleXfs>
  <cellXfs count="197">
    <xf numFmtId="0" fontId="0" fillId="0" borderId="0" xfId="0"/>
    <xf numFmtId="0" fontId="2" fillId="0" borderId="0" xfId="1" applyFont="1"/>
    <xf numFmtId="0" fontId="1" fillId="0" borderId="0" xfId="1"/>
    <xf numFmtId="0" fontId="1" fillId="0" borderId="0" xfId="1" applyAlignment="1">
      <alignment horizontal="center"/>
    </xf>
    <xf numFmtId="0" fontId="6" fillId="0" borderId="0" xfId="1" applyFont="1"/>
    <xf numFmtId="0" fontId="4" fillId="0" borderId="0" xfId="1" applyFont="1"/>
    <xf numFmtId="0" fontId="4" fillId="0" borderId="0" xfId="1" applyFont="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xf numFmtId="0" fontId="4" fillId="0" borderId="0" xfId="1" applyFont="1" applyAlignment="1">
      <alignment horizontal="center" vertical="center" wrapText="1"/>
    </xf>
    <xf numFmtId="2" fontId="4" fillId="0" borderId="0" xfId="1" applyNumberFormat="1" applyFont="1" applyAlignment="1">
      <alignment horizontal="center" vertical="center"/>
    </xf>
    <xf numFmtId="0" fontId="5" fillId="0" borderId="0" xfId="5"/>
    <xf numFmtId="0" fontId="9" fillId="0" borderId="0" xfId="5" applyFont="1" applyAlignment="1">
      <alignment horizontal="right" vertical="center"/>
    </xf>
    <xf numFmtId="0" fontId="12" fillId="0" borderId="0" xfId="5" applyFont="1"/>
    <xf numFmtId="0" fontId="12" fillId="0" borderId="0" xfId="5" applyFont="1" applyAlignment="1">
      <alignment vertical="center"/>
    </xf>
    <xf numFmtId="0" fontId="5" fillId="0" borderId="0" xfId="5" applyAlignment="1">
      <alignment horizontal="center"/>
    </xf>
    <xf numFmtId="0" fontId="12" fillId="0" borderId="0" xfId="8" applyFont="1" applyBorder="1" applyAlignment="1">
      <alignment vertical="center" wrapText="1"/>
    </xf>
    <xf numFmtId="0" fontId="5" fillId="0" borderId="0" xfId="0" applyFont="1" applyProtection="1">
      <protection locked="0"/>
    </xf>
    <xf numFmtId="0" fontId="4" fillId="0" borderId="0" xfId="1" applyFont="1" applyProtection="1">
      <protection locked="0"/>
    </xf>
    <xf numFmtId="0" fontId="6" fillId="0" borderId="0" xfId="1" applyFont="1" applyFill="1" applyBorder="1" applyAlignment="1">
      <alignment horizontal="center" vertical="center" wrapText="1"/>
    </xf>
    <xf numFmtId="2" fontId="4" fillId="0" borderId="0" xfId="1" applyNumberFormat="1" applyFont="1" applyFill="1" applyBorder="1" applyAlignment="1">
      <alignment horizontal="center" vertical="center"/>
    </xf>
    <xf numFmtId="0" fontId="5" fillId="0" borderId="0" xfId="5" applyAlignment="1">
      <alignment horizontal="center"/>
    </xf>
    <xf numFmtId="0" fontId="0" fillId="0" borderId="0" xfId="5" applyFont="1" applyAlignment="1">
      <alignment horizontal="left"/>
    </xf>
    <xf numFmtId="0" fontId="4" fillId="0" borderId="0" xfId="1" applyFont="1" applyBorder="1" applyAlignment="1">
      <alignment horizontal="center" wrapText="1"/>
    </xf>
    <xf numFmtId="0" fontId="4" fillId="0" borderId="0" xfId="1" applyFont="1" applyAlignment="1"/>
    <xf numFmtId="0" fontId="4" fillId="0" borderId="0" xfId="1" applyFont="1" applyAlignment="1">
      <alignment horizontal="center" wrapText="1"/>
    </xf>
    <xf numFmtId="0" fontId="5" fillId="0" borderId="0" xfId="5" applyAlignment="1">
      <alignment vertical="top"/>
    </xf>
    <xf numFmtId="0" fontId="14" fillId="0" borderId="0" xfId="5" applyFont="1" applyAlignment="1">
      <alignment horizontal="left" vertical="center"/>
    </xf>
    <xf numFmtId="0" fontId="15" fillId="0" borderId="0" xfId="8" applyFont="1" applyBorder="1" applyAlignment="1">
      <alignment horizontal="left" vertical="center" wrapText="1"/>
    </xf>
    <xf numFmtId="0" fontId="14" fillId="2" borderId="0" xfId="8" applyFont="1" applyFill="1" applyBorder="1">
      <alignment vertical="center"/>
    </xf>
    <xf numFmtId="0" fontId="14" fillId="3" borderId="0" xfId="8" applyFont="1" applyFill="1" applyBorder="1">
      <alignment vertical="center"/>
    </xf>
    <xf numFmtId="0" fontId="14" fillId="0" borderId="0" xfId="8" applyFont="1" applyBorder="1" applyAlignment="1">
      <alignment vertical="center" wrapText="1"/>
    </xf>
    <xf numFmtId="0" fontId="16" fillId="0" borderId="0" xfId="1" applyFont="1"/>
    <xf numFmtId="0" fontId="15" fillId="0" borderId="0" xfId="1" applyFont="1"/>
    <xf numFmtId="0" fontId="15" fillId="0" borderId="0" xfId="1" applyFont="1" applyAlignment="1">
      <alignment horizontal="center"/>
    </xf>
    <xf numFmtId="0" fontId="15" fillId="0" borderId="4" xfId="1" applyFont="1" applyBorder="1"/>
    <xf numFmtId="0" fontId="15" fillId="0" borderId="5" xfId="1" applyFont="1" applyBorder="1"/>
    <xf numFmtId="0" fontId="15" fillId="0" borderId="6" xfId="1" applyFont="1" applyBorder="1"/>
    <xf numFmtId="0" fontId="15" fillId="0" borderId="36" xfId="1" applyFont="1" applyBorder="1"/>
    <xf numFmtId="0" fontId="15" fillId="0" borderId="0" xfId="1" applyFont="1" applyBorder="1"/>
    <xf numFmtId="0" fontId="15" fillId="0" borderId="35" xfId="1" applyFont="1" applyBorder="1"/>
    <xf numFmtId="0" fontId="15" fillId="0" borderId="37" xfId="1" applyFont="1" applyBorder="1"/>
    <xf numFmtId="0" fontId="15" fillId="0" borderId="21" xfId="1" applyFont="1" applyBorder="1"/>
    <xf numFmtId="0" fontId="15" fillId="0" borderId="28" xfId="1" applyFont="1" applyBorder="1"/>
    <xf numFmtId="0" fontId="17" fillId="0" borderId="0" xfId="1" applyFont="1" applyAlignment="1">
      <alignment horizontal="left" vertical="center"/>
    </xf>
    <xf numFmtId="0" fontId="17" fillId="0" borderId="0" xfId="1" applyFont="1"/>
    <xf numFmtId="0" fontId="17" fillId="0" borderId="18" xfId="1" applyFont="1" applyBorder="1" applyAlignment="1"/>
    <xf numFmtId="0" fontId="17" fillId="0" borderId="12" xfId="1" applyFont="1" applyBorder="1" applyAlignment="1"/>
    <xf numFmtId="1" fontId="15" fillId="2" borderId="22" xfId="3" applyNumberFormat="1" applyFont="1" applyFill="1" applyBorder="1" applyAlignment="1" applyProtection="1">
      <alignment horizontal="left" vertical="center"/>
      <protection locked="0"/>
    </xf>
    <xf numFmtId="1" fontId="15" fillId="2" borderId="25" xfId="3" applyNumberFormat="1" applyFont="1" applyFill="1" applyBorder="1" applyAlignment="1" applyProtection="1">
      <alignment horizontal="left" vertical="center"/>
      <protection locked="0"/>
    </xf>
    <xf numFmtId="1" fontId="15" fillId="2" borderId="26" xfId="3" applyNumberFormat="1" applyFont="1" applyFill="1" applyBorder="1" applyAlignment="1" applyProtection="1">
      <alignment horizontal="left" vertical="center"/>
      <protection locked="0"/>
    </xf>
    <xf numFmtId="0" fontId="17" fillId="0" borderId="34" xfId="1" applyFont="1" applyBorder="1" applyAlignment="1"/>
    <xf numFmtId="0" fontId="15" fillId="0" borderId="30" xfId="1" applyFont="1" applyBorder="1"/>
    <xf numFmtId="11" fontId="15" fillId="0" borderId="12" xfId="1" applyNumberFormat="1" applyFont="1" applyBorder="1"/>
    <xf numFmtId="11" fontId="15" fillId="2" borderId="15" xfId="1" applyNumberFormat="1" applyFont="1" applyFill="1" applyBorder="1" applyProtection="1">
      <protection locked="0"/>
    </xf>
    <xf numFmtId="9" fontId="15" fillId="2" borderId="1" xfId="4" applyFont="1" applyFill="1" applyBorder="1" applyAlignment="1" applyProtection="1">
      <alignment horizontal="center"/>
      <protection locked="0"/>
    </xf>
    <xf numFmtId="11" fontId="15" fillId="0" borderId="1" xfId="1" applyNumberFormat="1" applyFont="1" applyBorder="1" applyAlignment="1">
      <alignment horizontal="center" vertical="center"/>
    </xf>
    <xf numFmtId="11" fontId="15" fillId="0" borderId="3" xfId="1" applyNumberFormat="1" applyFont="1" applyBorder="1" applyAlignment="1">
      <alignment horizontal="center" vertical="center"/>
    </xf>
    <xf numFmtId="11" fontId="15" fillId="0" borderId="13" xfId="1" applyNumberFormat="1" applyFont="1" applyBorder="1" applyAlignment="1">
      <alignment horizontal="center" vertical="center"/>
    </xf>
    <xf numFmtId="0" fontId="18" fillId="0" borderId="31" xfId="0" applyFont="1" applyBorder="1"/>
    <xf numFmtId="0" fontId="18" fillId="0" borderId="32" xfId="0" applyFont="1" applyBorder="1"/>
    <xf numFmtId="11" fontId="15" fillId="0" borderId="9" xfId="1" applyNumberFormat="1" applyFont="1" applyBorder="1"/>
    <xf numFmtId="11" fontId="15" fillId="2" borderId="17" xfId="1" applyNumberFormat="1" applyFont="1" applyFill="1" applyBorder="1" applyProtection="1">
      <protection locked="0"/>
    </xf>
    <xf numFmtId="9" fontId="15" fillId="2" borderId="10" xfId="4" applyFont="1" applyFill="1" applyBorder="1" applyAlignment="1" applyProtection="1">
      <alignment horizontal="center"/>
      <protection locked="0"/>
    </xf>
    <xf numFmtId="11" fontId="15" fillId="0" borderId="10" xfId="1" applyNumberFormat="1" applyFont="1" applyBorder="1" applyAlignment="1">
      <alignment horizontal="center" vertical="center"/>
    </xf>
    <xf numFmtId="11" fontId="15" fillId="0" borderId="29" xfId="1" applyNumberFormat="1" applyFont="1" applyBorder="1" applyAlignment="1">
      <alignment horizontal="center" vertical="center"/>
    </xf>
    <xf numFmtId="11" fontId="15" fillId="0" borderId="11" xfId="1" applyNumberFormat="1" applyFont="1" applyBorder="1" applyAlignment="1">
      <alignment horizontal="center" vertical="center"/>
    </xf>
    <xf numFmtId="0" fontId="19" fillId="0" borderId="1" xfId="0" applyFont="1" applyBorder="1" applyAlignment="1">
      <alignment wrapText="1"/>
    </xf>
    <xf numFmtId="0" fontId="15" fillId="0" borderId="1" xfId="1" applyFont="1" applyBorder="1"/>
    <xf numFmtId="11" fontId="14" fillId="0" borderId="1" xfId="0" applyNumberFormat="1" applyFont="1" applyBorder="1"/>
    <xf numFmtId="0" fontId="18" fillId="0" borderId="1" xfId="0" applyFont="1" applyBorder="1"/>
    <xf numFmtId="0" fontId="2" fillId="0" borderId="33" xfId="1" applyFont="1" applyBorder="1" applyAlignment="1"/>
    <xf numFmtId="0" fontId="2" fillId="0" borderId="18" xfId="1" applyFont="1" applyBorder="1" applyAlignment="1">
      <alignment horizontal="center" wrapText="1"/>
    </xf>
    <xf numFmtId="0" fontId="2" fillId="0" borderId="39" xfId="1" applyFont="1" applyBorder="1" applyAlignment="1">
      <alignment horizontal="center" wrapText="1"/>
    </xf>
    <xf numFmtId="0" fontId="2" fillId="0" borderId="7" xfId="1" applyFont="1" applyBorder="1" applyAlignment="1">
      <alignment horizontal="center"/>
    </xf>
    <xf numFmtId="0" fontId="2" fillId="0" borderId="7" xfId="1" applyFont="1" applyBorder="1" applyAlignment="1">
      <alignment horizontal="center" wrapText="1"/>
    </xf>
    <xf numFmtId="0" fontId="2" fillId="0" borderId="19" xfId="1" applyFont="1" applyBorder="1" applyAlignment="1">
      <alignment horizontal="center" wrapText="1"/>
    </xf>
    <xf numFmtId="0" fontId="1" fillId="0" borderId="0" xfId="1" applyFont="1" applyAlignment="1"/>
    <xf numFmtId="0" fontId="2" fillId="0" borderId="1" xfId="1" applyFont="1" applyBorder="1" applyAlignment="1">
      <alignment horizontal="left" wrapText="1"/>
    </xf>
    <xf numFmtId="0" fontId="20" fillId="0" borderId="1" xfId="0" applyFont="1" applyBorder="1" applyAlignment="1">
      <alignment horizontal="center" wrapText="1"/>
    </xf>
    <xf numFmtId="11" fontId="14" fillId="0" borderId="1" xfId="0" applyNumberFormat="1" applyFont="1" applyBorder="1" applyAlignment="1">
      <alignment horizontal="center"/>
    </xf>
    <xf numFmtId="0" fontId="14" fillId="0" borderId="1" xfId="0" applyFont="1" applyBorder="1" applyAlignment="1">
      <alignment horizontal="center"/>
    </xf>
    <xf numFmtId="164" fontId="14" fillId="0" borderId="1" xfId="0" applyNumberFormat="1" applyFont="1" applyBorder="1" applyAlignment="1">
      <alignment horizontal="center"/>
    </xf>
    <xf numFmtId="0" fontId="15" fillId="0" borderId="0" xfId="1" applyFont="1" applyAlignment="1">
      <alignment horizontal="center" vertical="center"/>
    </xf>
    <xf numFmtId="0" fontId="15" fillId="0" borderId="43" xfId="1" applyFont="1" applyBorder="1" applyAlignment="1">
      <alignment horizontal="center"/>
    </xf>
    <xf numFmtId="11" fontId="14" fillId="0" borderId="2" xfId="0" applyNumberFormat="1" applyFont="1" applyBorder="1" applyAlignment="1">
      <alignment horizontal="center"/>
    </xf>
    <xf numFmtId="11" fontId="15" fillId="2" borderId="2" xfId="3" applyNumberFormat="1" applyFont="1" applyFill="1" applyBorder="1" applyAlignment="1" applyProtection="1">
      <alignment horizontal="center" vertical="center"/>
      <protection locked="0"/>
    </xf>
    <xf numFmtId="9" fontId="15" fillId="2" borderId="2" xfId="4" applyFont="1" applyFill="1" applyBorder="1" applyAlignment="1" applyProtection="1">
      <alignment horizontal="center" vertical="center"/>
      <protection locked="0"/>
    </xf>
    <xf numFmtId="2" fontId="15" fillId="0" borderId="2" xfId="1" applyNumberFormat="1" applyFont="1" applyBorder="1" applyAlignment="1">
      <alignment horizontal="center" vertical="center"/>
    </xf>
    <xf numFmtId="2" fontId="15" fillId="0" borderId="45" xfId="1" applyNumberFormat="1" applyFont="1" applyBorder="1" applyAlignment="1">
      <alignment horizontal="center" vertical="center"/>
    </xf>
    <xf numFmtId="0" fontId="15" fillId="0" borderId="15" xfId="1" applyFont="1" applyBorder="1" applyAlignment="1">
      <alignment horizontal="center"/>
    </xf>
    <xf numFmtId="11" fontId="15" fillId="2" borderId="1" xfId="3" applyNumberFormat="1" applyFont="1" applyFill="1" applyBorder="1" applyAlignment="1" applyProtection="1">
      <alignment horizontal="center" vertical="center"/>
      <protection locked="0"/>
    </xf>
    <xf numFmtId="9" fontId="15" fillId="2" borderId="1" xfId="4" applyFont="1" applyFill="1" applyBorder="1" applyAlignment="1" applyProtection="1">
      <alignment horizontal="center" vertical="center"/>
      <protection locked="0"/>
    </xf>
    <xf numFmtId="2" fontId="15" fillId="0" borderId="1" xfId="1" applyNumberFormat="1" applyFont="1" applyBorder="1" applyAlignment="1">
      <alignment horizontal="center" vertical="center"/>
    </xf>
    <xf numFmtId="0" fontId="15" fillId="0" borderId="17" xfId="1" applyFont="1" applyBorder="1" applyAlignment="1">
      <alignment horizontal="center"/>
    </xf>
    <xf numFmtId="11" fontId="14" fillId="0" borderId="10" xfId="0" applyNumberFormat="1" applyFont="1" applyBorder="1" applyAlignment="1">
      <alignment horizontal="center"/>
    </xf>
    <xf numFmtId="11" fontId="15" fillId="2" borderId="10" xfId="3" applyNumberFormat="1" applyFont="1" applyFill="1" applyBorder="1" applyAlignment="1" applyProtection="1">
      <alignment horizontal="center" vertical="center"/>
      <protection locked="0"/>
    </xf>
    <xf numFmtId="9" fontId="15" fillId="2" borderId="10" xfId="4" applyFont="1" applyFill="1" applyBorder="1" applyAlignment="1" applyProtection="1">
      <alignment horizontal="center" vertical="center"/>
      <protection locked="0"/>
    </xf>
    <xf numFmtId="2" fontId="15" fillId="0" borderId="51" xfId="1" applyNumberFormat="1" applyFont="1" applyBorder="1" applyAlignment="1">
      <alignment horizontal="center" vertical="center"/>
    </xf>
    <xf numFmtId="2" fontId="15" fillId="0" borderId="10" xfId="1" applyNumberFormat="1" applyFont="1" applyBorder="1" applyAlignment="1">
      <alignment horizontal="center" vertical="center"/>
    </xf>
    <xf numFmtId="2" fontId="15" fillId="0" borderId="52" xfId="1" applyNumberFormat="1" applyFont="1" applyBorder="1" applyAlignment="1">
      <alignment horizontal="center" vertical="center"/>
    </xf>
    <xf numFmtId="0" fontId="15" fillId="0" borderId="0" xfId="1" applyFont="1" applyAlignment="1">
      <alignment horizontal="center" wrapText="1"/>
    </xf>
    <xf numFmtId="2" fontId="15" fillId="0" borderId="43" xfId="1" applyNumberFormat="1" applyFont="1" applyBorder="1" applyAlignment="1">
      <alignment horizontal="center" vertical="center"/>
    </xf>
    <xf numFmtId="2" fontId="15" fillId="0" borderId="22" xfId="1" applyNumberFormat="1" applyFont="1" applyBorder="1" applyAlignment="1">
      <alignment horizontal="center" vertical="center"/>
    </xf>
    <xf numFmtId="2" fontId="15" fillId="0" borderId="0" xfId="1" applyNumberFormat="1" applyFont="1" applyAlignment="1">
      <alignment horizontal="center" vertical="center"/>
    </xf>
    <xf numFmtId="2" fontId="15" fillId="0" borderId="15" xfId="1" applyNumberFormat="1" applyFont="1" applyBorder="1" applyAlignment="1">
      <alignment horizontal="center" vertical="center"/>
    </xf>
    <xf numFmtId="2" fontId="15" fillId="0" borderId="3" xfId="1" applyNumberFormat="1" applyFont="1" applyBorder="1" applyAlignment="1">
      <alignment horizontal="center" vertical="center"/>
    </xf>
    <xf numFmtId="2" fontId="15" fillId="0" borderId="13" xfId="1" applyNumberFormat="1" applyFont="1" applyBorder="1" applyAlignment="1">
      <alignment horizontal="center" vertical="center"/>
    </xf>
    <xf numFmtId="2" fontId="15" fillId="0" borderId="17" xfId="1" applyNumberFormat="1" applyFont="1" applyBorder="1" applyAlignment="1">
      <alignment horizontal="center" vertical="center"/>
    </xf>
    <xf numFmtId="2" fontId="15" fillId="0" borderId="29" xfId="1" applyNumberFormat="1" applyFont="1" applyBorder="1" applyAlignment="1">
      <alignment horizontal="center" vertical="center"/>
    </xf>
    <xf numFmtId="2" fontId="15" fillId="0" borderId="11" xfId="1" applyNumberFormat="1" applyFont="1" applyBorder="1" applyAlignment="1">
      <alignment horizontal="center" vertical="center"/>
    </xf>
    <xf numFmtId="0" fontId="15" fillId="0" borderId="3" xfId="1" applyFont="1" applyBorder="1" applyAlignment="1">
      <alignment horizontal="right"/>
    </xf>
    <xf numFmtId="0" fontId="15" fillId="0" borderId="15" xfId="1" applyFont="1" applyBorder="1"/>
    <xf numFmtId="0" fontId="19" fillId="0" borderId="42" xfId="0" applyFont="1" applyBorder="1" applyAlignment="1">
      <alignment horizontal="center" wrapText="1"/>
    </xf>
    <xf numFmtId="0" fontId="19" fillId="0" borderId="44" xfId="0" applyFont="1" applyBorder="1" applyAlignment="1">
      <alignment horizontal="center" wrapText="1"/>
    </xf>
    <xf numFmtId="0" fontId="17" fillId="0" borderId="1" xfId="0" applyFont="1" applyBorder="1" applyAlignment="1">
      <alignment horizontal="center"/>
    </xf>
    <xf numFmtId="0" fontId="19" fillId="0" borderId="1" xfId="0" applyFont="1" applyBorder="1" applyAlignment="1">
      <alignment horizontal="center"/>
    </xf>
    <xf numFmtId="0" fontId="18" fillId="2" borderId="14" xfId="0" applyFont="1" applyFill="1" applyBorder="1" applyProtection="1">
      <protection locked="0"/>
    </xf>
    <xf numFmtId="0" fontId="14" fillId="2" borderId="1" xfId="0" applyFont="1" applyFill="1" applyBorder="1" applyProtection="1">
      <protection locked="0"/>
    </xf>
    <xf numFmtId="0" fontId="15" fillId="2" borderId="1" xfId="1" applyFont="1" applyFill="1" applyBorder="1" applyProtection="1">
      <protection locked="0"/>
    </xf>
    <xf numFmtId="41" fontId="15" fillId="2" borderId="1" xfId="1" applyNumberFormat="1" applyFont="1" applyFill="1" applyBorder="1" applyProtection="1">
      <protection locked="0"/>
    </xf>
    <xf numFmtId="0" fontId="15" fillId="2" borderId="0" xfId="1" applyFont="1" applyFill="1" applyProtection="1">
      <protection locked="0"/>
    </xf>
    <xf numFmtId="0" fontId="1" fillId="0" borderId="0" xfId="1" applyFont="1" applyAlignment="1">
      <alignment horizontal="right"/>
    </xf>
    <xf numFmtId="41" fontId="1" fillId="2" borderId="0" xfId="1" applyNumberFormat="1" applyFont="1" applyFill="1" applyProtection="1">
      <protection locked="0"/>
    </xf>
    <xf numFmtId="0" fontId="1" fillId="0" borderId="0" xfId="1" applyFont="1"/>
    <xf numFmtId="0" fontId="12" fillId="2" borderId="0" xfId="0" applyFont="1" applyFill="1" applyBorder="1" applyProtection="1">
      <protection locked="0"/>
    </xf>
    <xf numFmtId="0" fontId="20" fillId="0" borderId="41" xfId="0" applyFont="1" applyBorder="1" applyAlignment="1">
      <alignment horizontal="left" wrapText="1"/>
    </xf>
    <xf numFmtId="0" fontId="20" fillId="0" borderId="46" xfId="0" applyFont="1" applyBorder="1" applyAlignment="1">
      <alignment horizontal="center" wrapText="1"/>
    </xf>
    <xf numFmtId="0" fontId="2" fillId="0" borderId="47" xfId="1" applyFont="1" applyBorder="1" applyAlignment="1">
      <alignment horizontal="center" wrapText="1"/>
    </xf>
    <xf numFmtId="0" fontId="2" fillId="0" borderId="48" xfId="1" applyFont="1" applyBorder="1" applyAlignment="1">
      <alignment horizontal="center" wrapText="1"/>
    </xf>
    <xf numFmtId="0" fontId="2" fillId="0" borderId="41" xfId="1" applyFont="1" applyBorder="1" applyAlignment="1"/>
    <xf numFmtId="0" fontId="2" fillId="0" borderId="49" xfId="1" applyFont="1" applyBorder="1" applyAlignment="1">
      <alignment horizontal="center" wrapText="1"/>
    </xf>
    <xf numFmtId="0" fontId="1" fillId="2" borderId="0" xfId="1" applyFont="1" applyFill="1" applyProtection="1">
      <protection locked="0"/>
    </xf>
    <xf numFmtId="0" fontId="12" fillId="2" borderId="21" xfId="0" applyFont="1" applyFill="1" applyBorder="1" applyProtection="1">
      <protection locked="0"/>
    </xf>
    <xf numFmtId="0" fontId="20" fillId="0" borderId="41" xfId="0" applyFont="1" applyFill="1" applyBorder="1" applyAlignment="1">
      <alignment wrapText="1"/>
    </xf>
    <xf numFmtId="0" fontId="2" fillId="0" borderId="40" xfId="1" applyFont="1" applyBorder="1" applyAlignment="1">
      <alignment horizontal="center" wrapText="1"/>
    </xf>
    <xf numFmtId="0" fontId="14" fillId="0" borderId="43" xfId="0" applyFont="1" applyBorder="1"/>
    <xf numFmtId="0" fontId="14" fillId="0" borderId="15" xfId="0" applyFont="1" applyBorder="1"/>
    <xf numFmtId="0" fontId="14" fillId="0" borderId="17" xfId="0" applyFont="1" applyBorder="1"/>
    <xf numFmtId="0" fontId="15" fillId="0" borderId="0" xfId="1" applyFont="1" applyAlignment="1">
      <alignment horizontal="center" vertical="center" wrapText="1"/>
    </xf>
    <xf numFmtId="2" fontId="15" fillId="0" borderId="50" xfId="1" applyNumberFormat="1" applyFont="1" applyBorder="1" applyAlignment="1">
      <alignment horizontal="center" vertical="center"/>
    </xf>
    <xf numFmtId="2" fontId="15" fillId="0" borderId="12" xfId="1" applyNumberFormat="1" applyFont="1" applyBorder="1" applyAlignment="1">
      <alignment horizontal="center" vertical="center"/>
    </xf>
    <xf numFmtId="2" fontId="15" fillId="0" borderId="9" xfId="1" applyNumberFormat="1" applyFont="1" applyBorder="1" applyAlignment="1">
      <alignment horizontal="center" vertical="center"/>
    </xf>
    <xf numFmtId="0" fontId="2" fillId="0" borderId="41" xfId="1" applyFont="1" applyBorder="1"/>
    <xf numFmtId="0" fontId="2" fillId="0" borderId="40" xfId="1" applyFont="1" applyBorder="1" applyAlignment="1">
      <alignment horizontal="center" vertical="center" wrapText="1"/>
    </xf>
    <xf numFmtId="0" fontId="2" fillId="0" borderId="47" xfId="1" applyFont="1" applyBorder="1" applyAlignment="1">
      <alignment horizontal="center" vertical="center" wrapText="1"/>
    </xf>
    <xf numFmtId="0" fontId="2" fillId="0" borderId="48" xfId="1" applyFont="1" applyBorder="1" applyAlignment="1">
      <alignment horizontal="center" vertical="center" wrapText="1"/>
    </xf>
    <xf numFmtId="0" fontId="17" fillId="0" borderId="1" xfId="1" applyFont="1" applyBorder="1" applyAlignment="1">
      <alignment horizontal="left" wrapText="1"/>
    </xf>
    <xf numFmtId="0" fontId="1" fillId="0" borderId="0" xfId="1" applyFont="1" applyAlignment="1">
      <alignment horizontal="center" vertical="center"/>
    </xf>
    <xf numFmtId="11" fontId="14" fillId="0" borderId="43" xfId="0" applyNumberFormat="1" applyFont="1" applyBorder="1"/>
    <xf numFmtId="11" fontId="15" fillId="0" borderId="2" xfId="1" applyNumberFormat="1" applyFont="1" applyBorder="1" applyAlignment="1">
      <alignment horizontal="center" vertical="center"/>
    </xf>
    <xf numFmtId="11" fontId="15" fillId="0" borderId="45" xfId="1" applyNumberFormat="1" applyFont="1" applyBorder="1" applyAlignment="1">
      <alignment horizontal="center" vertical="center"/>
    </xf>
    <xf numFmtId="11" fontId="14" fillId="0" borderId="15" xfId="0" applyNumberFormat="1" applyFont="1" applyBorder="1"/>
    <xf numFmtId="11" fontId="14" fillId="0" borderId="17" xfId="0" applyNumberFormat="1" applyFont="1" applyBorder="1"/>
    <xf numFmtId="0" fontId="17" fillId="0" borderId="0" xfId="1" applyFont="1" applyFill="1" applyBorder="1" applyAlignment="1">
      <alignment horizontal="center" vertical="center" wrapText="1"/>
    </xf>
    <xf numFmtId="0" fontId="17" fillId="0" borderId="0" xfId="1" applyFont="1" applyFill="1" applyBorder="1" applyAlignment="1">
      <alignment horizontal="center" wrapText="1"/>
    </xf>
    <xf numFmtId="11" fontId="15" fillId="0" borderId="50" xfId="1" applyNumberFormat="1" applyFont="1" applyBorder="1" applyAlignment="1">
      <alignment horizontal="center" vertical="center"/>
    </xf>
    <xf numFmtId="11" fontId="15" fillId="0" borderId="22" xfId="1" applyNumberFormat="1" applyFont="1" applyBorder="1" applyAlignment="1">
      <alignment horizontal="center" vertical="center"/>
    </xf>
    <xf numFmtId="2" fontId="15" fillId="0" borderId="0" xfId="1" applyNumberFormat="1" applyFont="1" applyFill="1" applyBorder="1" applyAlignment="1">
      <alignment horizontal="center" vertical="center"/>
    </xf>
    <xf numFmtId="11" fontId="15" fillId="0" borderId="12" xfId="1" applyNumberFormat="1" applyFont="1" applyBorder="1" applyAlignment="1">
      <alignment horizontal="center" vertical="center"/>
    </xf>
    <xf numFmtId="11" fontId="15" fillId="0" borderId="9" xfId="1" applyNumberFormat="1" applyFont="1" applyBorder="1" applyAlignment="1">
      <alignment horizontal="center" vertical="center"/>
    </xf>
    <xf numFmtId="0" fontId="15" fillId="0" borderId="0" xfId="1" applyFont="1" applyAlignment="1">
      <alignment horizontal="left" vertical="center"/>
    </xf>
    <xf numFmtId="0" fontId="20" fillId="0" borderId="41" xfId="0" applyFont="1" applyFill="1" applyBorder="1" applyAlignment="1"/>
    <xf numFmtId="0" fontId="21" fillId="0" borderId="0" xfId="1" applyFont="1" applyBorder="1" applyAlignment="1">
      <alignment horizontal="center" wrapText="1"/>
    </xf>
    <xf numFmtId="0" fontId="21" fillId="0" borderId="0" xfId="1" applyFont="1" applyAlignment="1"/>
    <xf numFmtId="0" fontId="12" fillId="0" borderId="0" xfId="8" applyFont="1" applyBorder="1" applyAlignment="1">
      <alignment vertical="center" wrapText="1"/>
    </xf>
    <xf numFmtId="0" fontId="14" fillId="0" borderId="0" xfId="8" applyFont="1" applyBorder="1" applyAlignment="1">
      <alignment horizontal="left" vertical="center" wrapText="1"/>
    </xf>
    <xf numFmtId="0" fontId="15" fillId="0" borderId="0" xfId="8" applyFont="1" applyBorder="1" applyAlignment="1">
      <alignment horizontal="left" vertical="center" wrapText="1"/>
    </xf>
    <xf numFmtId="0" fontId="10" fillId="0" borderId="25" xfId="7" applyBorder="1" applyAlignment="1">
      <alignment horizontal="left" vertical="center"/>
    </xf>
    <xf numFmtId="0" fontId="14" fillId="0" borderId="0" xfId="8" applyFont="1" applyBorder="1" applyAlignment="1">
      <alignment vertical="center" wrapText="1"/>
    </xf>
    <xf numFmtId="0" fontId="15" fillId="0" borderId="0" xfId="8" applyFont="1" applyBorder="1" applyAlignment="1">
      <alignment vertical="center" wrapText="1"/>
    </xf>
    <xf numFmtId="0" fontId="14" fillId="0" borderId="0" xfId="5" applyFont="1" applyAlignment="1">
      <alignment horizontal="left" vertical="center" wrapText="1"/>
    </xf>
    <xf numFmtId="0" fontId="14" fillId="0" borderId="0" xfId="5" applyFont="1" applyAlignment="1">
      <alignment horizontal="left" wrapText="1"/>
    </xf>
    <xf numFmtId="0" fontId="5" fillId="0" borderId="0" xfId="5" applyAlignment="1">
      <alignment horizontal="center"/>
    </xf>
    <xf numFmtId="0" fontId="8" fillId="0" borderId="0" xfId="6" applyFont="1" applyAlignment="1">
      <alignment horizontal="right" vertical="top" wrapText="1"/>
    </xf>
    <xf numFmtId="0" fontId="13" fillId="0" borderId="0" xfId="5" applyFont="1" applyAlignment="1">
      <alignment horizontal="right" vertical="top" wrapText="1"/>
    </xf>
    <xf numFmtId="0" fontId="9" fillId="0" borderId="0" xfId="5" applyFont="1" applyAlignment="1">
      <alignment horizontal="right" vertical="top"/>
    </xf>
    <xf numFmtId="0" fontId="14" fillId="0" borderId="24" xfId="8" applyFont="1" applyBorder="1" applyAlignment="1">
      <alignment horizontal="left" vertical="center" wrapText="1"/>
    </xf>
    <xf numFmtId="11" fontId="15" fillId="2" borderId="20" xfId="3" applyNumberFormat="1" applyFont="1" applyFill="1" applyBorder="1" applyAlignment="1" applyProtection="1">
      <alignment horizontal="left" vertical="center"/>
      <protection locked="0"/>
    </xf>
    <xf numFmtId="11" fontId="15" fillId="2" borderId="23" xfId="3" applyNumberFormat="1" applyFont="1" applyFill="1" applyBorder="1" applyAlignment="1" applyProtection="1">
      <alignment horizontal="left" vertical="center"/>
      <protection locked="0"/>
    </xf>
    <xf numFmtId="11" fontId="15" fillId="2" borderId="8" xfId="3" applyNumberFormat="1" applyFont="1" applyFill="1" applyBorder="1" applyAlignment="1" applyProtection="1">
      <alignment horizontal="left" vertical="center"/>
      <protection locked="0"/>
    </xf>
    <xf numFmtId="11" fontId="15" fillId="2" borderId="22" xfId="3" applyNumberFormat="1" applyFont="1" applyFill="1" applyBorder="1" applyAlignment="1" applyProtection="1">
      <alignment horizontal="left" vertical="center"/>
      <protection locked="0"/>
    </xf>
    <xf numFmtId="11" fontId="15" fillId="2" borderId="25" xfId="3" applyNumberFormat="1" applyFont="1" applyFill="1" applyBorder="1" applyAlignment="1" applyProtection="1">
      <alignment horizontal="left" vertical="center"/>
      <protection locked="0"/>
    </xf>
    <xf numFmtId="11" fontId="15" fillId="2" borderId="26" xfId="3" applyNumberFormat="1" applyFont="1" applyFill="1" applyBorder="1" applyAlignment="1" applyProtection="1">
      <alignment horizontal="left" vertical="center"/>
      <protection locked="0"/>
    </xf>
    <xf numFmtId="11" fontId="15" fillId="3" borderId="27" xfId="3" applyNumberFormat="1" applyFont="1" applyFill="1" applyBorder="1" applyAlignment="1" applyProtection="1">
      <alignment horizontal="left" vertical="center"/>
      <protection locked="0"/>
    </xf>
    <xf numFmtId="11" fontId="15" fillId="3" borderId="21" xfId="3" applyNumberFormat="1" applyFont="1" applyFill="1" applyBorder="1" applyAlignment="1" applyProtection="1">
      <alignment horizontal="left" vertical="center"/>
      <protection locked="0"/>
    </xf>
    <xf numFmtId="11" fontId="15" fillId="3" borderId="28" xfId="3" applyNumberFormat="1" applyFont="1" applyFill="1" applyBorder="1" applyAlignment="1" applyProtection="1">
      <alignment horizontal="left" vertical="center"/>
      <protection locked="0"/>
    </xf>
    <xf numFmtId="1" fontId="15" fillId="2" borderId="22" xfId="3" applyNumberFormat="1" applyFont="1" applyFill="1" applyBorder="1" applyAlignment="1" applyProtection="1">
      <alignment horizontal="left" vertical="center"/>
      <protection locked="0"/>
    </xf>
    <xf numFmtId="1" fontId="15" fillId="2" borderId="25" xfId="3" applyNumberFormat="1" applyFont="1" applyFill="1" applyBorder="1" applyAlignment="1" applyProtection="1">
      <alignment horizontal="left" vertical="center"/>
      <protection locked="0"/>
    </xf>
    <xf numFmtId="1" fontId="15" fillId="2" borderId="26" xfId="3" applyNumberFormat="1" applyFont="1" applyFill="1" applyBorder="1" applyAlignment="1" applyProtection="1">
      <alignment horizontal="left" vertical="center"/>
      <protection locked="0"/>
    </xf>
    <xf numFmtId="1" fontId="15" fillId="0" borderId="22" xfId="3" applyNumberFormat="1" applyFont="1" applyFill="1" applyBorder="1" applyAlignment="1" applyProtection="1">
      <alignment horizontal="left" vertical="center"/>
      <protection locked="0"/>
    </xf>
    <xf numFmtId="1" fontId="15" fillId="0" borderId="25" xfId="3" applyNumberFormat="1" applyFont="1" applyFill="1" applyBorder="1" applyAlignment="1" applyProtection="1">
      <alignment horizontal="left" vertical="center"/>
      <protection locked="0"/>
    </xf>
    <xf numFmtId="1" fontId="15" fillId="0" borderId="26" xfId="3" applyNumberFormat="1" applyFont="1" applyFill="1" applyBorder="1" applyAlignment="1" applyProtection="1">
      <alignment horizontal="left" vertical="center"/>
      <protection locked="0"/>
    </xf>
    <xf numFmtId="11" fontId="15" fillId="2" borderId="3" xfId="3" applyNumberFormat="1" applyFont="1" applyFill="1" applyBorder="1" applyAlignment="1" applyProtection="1">
      <alignment horizontal="left" vertical="center"/>
      <protection locked="0"/>
    </xf>
    <xf numFmtId="11" fontId="15" fillId="2" borderId="38" xfId="3" applyNumberFormat="1" applyFont="1" applyFill="1" applyBorder="1" applyAlignment="1" applyProtection="1">
      <alignment horizontal="left" vertical="center"/>
      <protection locked="0"/>
    </xf>
    <xf numFmtId="11" fontId="15" fillId="2" borderId="16" xfId="3" applyNumberFormat="1" applyFont="1" applyFill="1" applyBorder="1" applyAlignment="1" applyProtection="1">
      <alignment horizontal="left" vertical="center"/>
      <protection locked="0"/>
    </xf>
    <xf numFmtId="0" fontId="17" fillId="0" borderId="1" xfId="0" applyFont="1" applyBorder="1" applyAlignment="1">
      <alignment horizontal="center"/>
    </xf>
  </cellXfs>
  <cellStyles count="9">
    <cellStyle name="Normal" xfId="0" builtinId="0"/>
    <cellStyle name="Normal 2" xfId="1" xr:uid="{233735F5-A5AA-4EE0-A8EB-E49ACE892489}"/>
    <cellStyle name="Normal 2 2" xfId="5" xr:uid="{6F8047D0-B999-41B5-8DEB-B99E078A8119}"/>
    <cellStyle name="Normal 3 3" xfId="3" xr:uid="{F48CBE31-D999-42D9-927E-173FF9CE7C35}"/>
    <cellStyle name="PCA Body Text 2" xfId="8" xr:uid="{FE445518-4005-43C8-9FCE-F198E632A07D}"/>
    <cellStyle name="PCA Heading 2 2" xfId="7" xr:uid="{0AC9F862-28D2-40E7-8093-E34396ED45A9}"/>
    <cellStyle name="PCA Title 2" xfId="6" xr:uid="{12D0949A-D00D-4E6F-92D2-E72834643E73}"/>
    <cellStyle name="Percent" xfId="4" builtinId="5"/>
    <cellStyle name="Percent 2" xfId="2" xr:uid="{35F1F3D6-3ED0-43B1-8D3C-9CC736D8A1B4}"/>
  </cellStyles>
  <dxfs count="0"/>
  <tableStyles count="0" defaultTableStyle="TableStyleMedium2" defaultPivotStyle="PivotStyleLight16"/>
  <colors>
    <mruColors>
      <color rgb="FFD1EA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4</xdr:col>
      <xdr:colOff>533400</xdr:colOff>
      <xdr:row>2</xdr:row>
      <xdr:rowOff>28575</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64C0B3C3-E77F-4BF4-A55C-3B9DC3BEC8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39B8-546C-4AB8-A501-E2FDEB9FE03C}">
  <sheetPr>
    <pageSetUpPr fitToPage="1"/>
  </sheetPr>
  <dimension ref="B1:O25"/>
  <sheetViews>
    <sheetView showGridLines="0" tabSelected="1" zoomScaleNormal="100" zoomScaleSheetLayoutView="100" workbookViewId="0">
      <selection activeCell="B4" sqref="B4:O4"/>
    </sheetView>
  </sheetViews>
  <sheetFormatPr defaultColWidth="9.140625" defaultRowHeight="15" x14ac:dyDescent="0.25"/>
  <cols>
    <col min="1" max="1" width="3.140625" style="11" customWidth="1"/>
    <col min="2" max="15" width="9.42578125" style="11" customWidth="1"/>
    <col min="16" max="16384" width="9.140625" style="11"/>
  </cols>
  <sheetData>
    <row r="1" spans="2:15" s="26" customFormat="1" ht="42.75" customHeight="1" x14ac:dyDescent="0.25">
      <c r="B1" s="173"/>
      <c r="C1" s="173"/>
      <c r="D1" s="173"/>
      <c r="E1" s="173"/>
      <c r="F1" s="173"/>
      <c r="G1" s="174" t="s">
        <v>75</v>
      </c>
      <c r="H1" s="174"/>
      <c r="I1" s="174"/>
      <c r="J1" s="174"/>
      <c r="K1" s="174"/>
      <c r="L1" s="174"/>
      <c r="M1" s="174"/>
      <c r="N1" s="174"/>
      <c r="O1" s="174"/>
    </row>
    <row r="2" spans="2:15" ht="16.5" customHeight="1" x14ac:dyDescent="0.25">
      <c r="B2" s="173"/>
      <c r="C2" s="173"/>
      <c r="D2" s="173"/>
      <c r="E2" s="173"/>
      <c r="F2" s="173"/>
      <c r="G2" s="12"/>
      <c r="H2" s="175" t="s">
        <v>78</v>
      </c>
      <c r="I2" s="176"/>
      <c r="J2" s="176"/>
      <c r="K2" s="176"/>
      <c r="L2" s="176"/>
      <c r="M2" s="176"/>
      <c r="N2" s="176"/>
      <c r="O2" s="176"/>
    </row>
    <row r="3" spans="2:15" x14ac:dyDescent="0.25">
      <c r="B3" s="173"/>
      <c r="C3" s="173"/>
      <c r="D3" s="173"/>
      <c r="E3" s="173"/>
      <c r="F3" s="173"/>
      <c r="G3" s="12"/>
      <c r="H3" s="176"/>
      <c r="I3" s="176"/>
      <c r="J3" s="176"/>
      <c r="K3" s="176"/>
      <c r="L3" s="176"/>
      <c r="M3" s="176"/>
      <c r="N3" s="176"/>
      <c r="O3" s="176"/>
    </row>
    <row r="4" spans="2:15" ht="19.149999999999999" x14ac:dyDescent="0.25">
      <c r="B4" s="168" t="s">
        <v>37</v>
      </c>
      <c r="C4" s="168"/>
      <c r="D4" s="168"/>
      <c r="E4" s="168"/>
      <c r="F4" s="168"/>
      <c r="G4" s="168"/>
      <c r="H4" s="168"/>
      <c r="I4" s="168"/>
      <c r="J4" s="168"/>
      <c r="K4" s="168"/>
      <c r="L4" s="168"/>
      <c r="M4" s="168"/>
      <c r="N4" s="168"/>
      <c r="O4" s="168"/>
    </row>
    <row r="5" spans="2:15" s="13" customFormat="1" ht="27.75" customHeight="1" x14ac:dyDescent="0.2">
      <c r="B5" s="177" t="s">
        <v>76</v>
      </c>
      <c r="C5" s="177"/>
      <c r="D5" s="177"/>
      <c r="E5" s="177"/>
      <c r="F5" s="177"/>
      <c r="G5" s="177"/>
      <c r="H5" s="177"/>
      <c r="I5" s="177"/>
      <c r="J5" s="177"/>
      <c r="K5" s="177"/>
      <c r="L5" s="177"/>
      <c r="M5" s="177"/>
      <c r="N5" s="177"/>
      <c r="O5" s="177"/>
    </row>
    <row r="6" spans="2:15" s="13" customFormat="1" ht="42" customHeight="1" x14ac:dyDescent="0.2">
      <c r="B6" s="166" t="s">
        <v>74</v>
      </c>
      <c r="C6" s="166"/>
      <c r="D6" s="166"/>
      <c r="E6" s="166"/>
      <c r="F6" s="166"/>
      <c r="G6" s="166"/>
      <c r="H6" s="166"/>
      <c r="I6" s="166"/>
      <c r="J6" s="166"/>
      <c r="K6" s="166"/>
      <c r="L6" s="166"/>
      <c r="M6" s="166"/>
      <c r="N6" s="166"/>
      <c r="O6" s="166"/>
    </row>
    <row r="7" spans="2:15" s="13" customFormat="1" ht="17.45" customHeight="1" x14ac:dyDescent="0.2">
      <c r="B7" s="166" t="s">
        <v>46</v>
      </c>
      <c r="C7" s="166"/>
      <c r="D7" s="166"/>
      <c r="E7" s="166"/>
      <c r="F7" s="166"/>
      <c r="G7" s="166"/>
      <c r="H7" s="166"/>
      <c r="I7" s="166"/>
      <c r="J7" s="166"/>
      <c r="K7" s="166"/>
      <c r="L7" s="166"/>
      <c r="M7" s="166"/>
      <c r="N7" s="166"/>
      <c r="O7" s="166"/>
    </row>
    <row r="8" spans="2:15" s="13" customFormat="1" ht="28.5" customHeight="1" x14ac:dyDescent="0.2">
      <c r="B8" s="167" t="s">
        <v>48</v>
      </c>
      <c r="C8" s="167"/>
      <c r="D8" s="167"/>
      <c r="E8" s="167"/>
      <c r="F8" s="167"/>
      <c r="G8" s="167"/>
      <c r="H8" s="167"/>
      <c r="I8" s="167"/>
      <c r="J8" s="167"/>
      <c r="K8" s="167"/>
      <c r="L8" s="167"/>
      <c r="M8" s="167"/>
      <c r="N8" s="167"/>
      <c r="O8" s="167"/>
    </row>
    <row r="9" spans="2:15" s="14" customFormat="1" ht="17.45" customHeight="1" x14ac:dyDescent="0.25">
      <c r="B9" s="27" t="s">
        <v>38</v>
      </c>
      <c r="C9" s="28"/>
      <c r="D9" s="28"/>
      <c r="E9" s="28"/>
      <c r="F9" s="28"/>
      <c r="G9" s="28"/>
      <c r="H9" s="28"/>
      <c r="I9" s="28"/>
      <c r="J9" s="28"/>
      <c r="K9" s="28"/>
      <c r="L9" s="28"/>
      <c r="M9" s="28"/>
      <c r="N9" s="28"/>
      <c r="O9" s="28"/>
    </row>
    <row r="10" spans="2:15" s="14" customFormat="1" ht="13.5" customHeight="1" x14ac:dyDescent="0.25">
      <c r="B10" s="171" t="s">
        <v>66</v>
      </c>
      <c r="C10" s="171"/>
      <c r="D10" s="171"/>
      <c r="E10" s="171"/>
      <c r="F10" s="171"/>
      <c r="G10" s="171"/>
      <c r="H10" s="171"/>
      <c r="I10" s="171"/>
      <c r="J10" s="171"/>
      <c r="K10" s="171"/>
      <c r="L10" s="171"/>
      <c r="M10" s="171"/>
      <c r="N10" s="171"/>
      <c r="O10" s="171"/>
    </row>
    <row r="11" spans="2:15" s="14" customFormat="1" ht="12.75" customHeight="1" x14ac:dyDescent="0.25">
      <c r="B11" s="171"/>
      <c r="C11" s="171"/>
      <c r="D11" s="171"/>
      <c r="E11" s="171"/>
      <c r="F11" s="171"/>
      <c r="G11" s="171"/>
      <c r="H11" s="171"/>
      <c r="I11" s="171"/>
      <c r="J11" s="171"/>
      <c r="K11" s="171"/>
      <c r="L11" s="171"/>
      <c r="M11" s="171"/>
      <c r="N11" s="171"/>
      <c r="O11" s="171"/>
    </row>
    <row r="12" spans="2:15" ht="28.5" customHeight="1" x14ac:dyDescent="0.25">
      <c r="B12" s="172" t="s">
        <v>72</v>
      </c>
      <c r="C12" s="172"/>
      <c r="D12" s="172"/>
      <c r="E12" s="172"/>
      <c r="F12" s="172"/>
      <c r="G12" s="172"/>
      <c r="H12" s="172"/>
      <c r="I12" s="172"/>
      <c r="J12" s="172"/>
      <c r="K12" s="172"/>
      <c r="L12" s="172"/>
      <c r="M12" s="172"/>
      <c r="N12" s="172"/>
      <c r="O12" s="172"/>
    </row>
    <row r="13" spans="2:15" ht="15" customHeight="1" x14ac:dyDescent="0.25">
      <c r="B13" s="22"/>
      <c r="C13" s="21"/>
      <c r="D13" s="21"/>
      <c r="E13" s="21"/>
      <c r="F13" s="21"/>
      <c r="G13" s="21"/>
      <c r="H13" s="21"/>
      <c r="I13" s="21"/>
      <c r="J13" s="21"/>
      <c r="K13" s="21"/>
      <c r="L13" s="21"/>
      <c r="M13" s="21"/>
      <c r="N13" s="21"/>
      <c r="O13" s="21"/>
    </row>
    <row r="14" spans="2:15" ht="19.149999999999999" x14ac:dyDescent="0.25">
      <c r="B14" s="168" t="s">
        <v>39</v>
      </c>
      <c r="C14" s="168"/>
      <c r="D14" s="168"/>
      <c r="E14" s="168"/>
      <c r="F14" s="168"/>
      <c r="G14" s="168"/>
      <c r="H14" s="168"/>
      <c r="I14" s="168"/>
      <c r="J14" s="168"/>
      <c r="K14" s="168"/>
      <c r="L14" s="168"/>
      <c r="M14" s="168"/>
      <c r="N14" s="168"/>
      <c r="O14" s="168"/>
    </row>
    <row r="15" spans="2:15" ht="17.45" customHeight="1" x14ac:dyDescent="0.25">
      <c r="B15" s="169" t="s">
        <v>50</v>
      </c>
      <c r="C15" s="169"/>
      <c r="D15" s="169"/>
      <c r="E15" s="169"/>
      <c r="F15" s="169"/>
      <c r="G15" s="169"/>
      <c r="H15" s="169"/>
      <c r="I15" s="169"/>
      <c r="J15" s="169"/>
      <c r="K15" s="169"/>
      <c r="L15" s="169"/>
      <c r="M15" s="169"/>
      <c r="N15" s="169"/>
      <c r="O15" s="169"/>
    </row>
    <row r="16" spans="2:15" s="13" customFormat="1" ht="17.45" customHeight="1" x14ac:dyDescent="0.2">
      <c r="B16" s="170" t="s">
        <v>49</v>
      </c>
      <c r="C16" s="170"/>
      <c r="D16" s="170"/>
      <c r="E16" s="170"/>
      <c r="F16" s="170"/>
      <c r="G16" s="170"/>
      <c r="H16" s="170"/>
      <c r="I16" s="170"/>
      <c r="J16" s="170"/>
      <c r="K16" s="170"/>
      <c r="L16" s="170"/>
      <c r="M16" s="170"/>
      <c r="N16" s="170"/>
      <c r="O16" s="170"/>
    </row>
    <row r="17" spans="2:15" s="13" customFormat="1" ht="17.45" customHeight="1" x14ac:dyDescent="0.2">
      <c r="B17" s="166" t="s">
        <v>71</v>
      </c>
      <c r="C17" s="166"/>
      <c r="D17" s="166"/>
      <c r="E17" s="166"/>
      <c r="F17" s="166"/>
      <c r="G17" s="166"/>
      <c r="H17" s="166"/>
      <c r="I17" s="166"/>
      <c r="J17" s="166"/>
      <c r="K17" s="166"/>
      <c r="L17" s="166"/>
      <c r="M17" s="166"/>
      <c r="N17" s="166"/>
      <c r="O17" s="166"/>
    </row>
    <row r="18" spans="2:15" s="13" customFormat="1" ht="17.45" customHeight="1" x14ac:dyDescent="0.2">
      <c r="B18" s="166"/>
      <c r="C18" s="166"/>
      <c r="D18" s="166"/>
      <c r="E18" s="166"/>
      <c r="F18" s="166"/>
      <c r="G18" s="166"/>
      <c r="H18" s="166"/>
      <c r="I18" s="166"/>
      <c r="J18" s="166"/>
      <c r="K18" s="166"/>
      <c r="L18" s="166"/>
      <c r="M18" s="166"/>
      <c r="N18" s="166"/>
      <c r="O18" s="166"/>
    </row>
    <row r="19" spans="2:15" s="13" customFormat="1" ht="27" customHeight="1" x14ac:dyDescent="0.2">
      <c r="B19" s="172" t="s">
        <v>77</v>
      </c>
      <c r="C19" s="172"/>
      <c r="D19" s="172"/>
      <c r="E19" s="172"/>
      <c r="F19" s="172"/>
      <c r="G19" s="172"/>
      <c r="H19" s="172"/>
      <c r="I19" s="172"/>
      <c r="J19" s="172"/>
      <c r="K19" s="172"/>
      <c r="L19" s="172"/>
      <c r="M19" s="172"/>
      <c r="N19" s="172"/>
      <c r="O19" s="172"/>
    </row>
    <row r="20" spans="2:15" ht="15" customHeight="1" x14ac:dyDescent="0.25">
      <c r="B20" s="15"/>
      <c r="C20" s="15"/>
      <c r="D20" s="15"/>
      <c r="E20" s="15"/>
      <c r="F20" s="15"/>
      <c r="G20" s="15"/>
      <c r="H20" s="15"/>
      <c r="I20" s="15"/>
      <c r="J20" s="15"/>
      <c r="K20" s="15"/>
      <c r="L20" s="15"/>
      <c r="M20" s="15"/>
      <c r="N20" s="15"/>
      <c r="O20" s="15"/>
    </row>
    <row r="21" spans="2:15" ht="18.75" x14ac:dyDescent="0.25">
      <c r="B21" s="168" t="s">
        <v>40</v>
      </c>
      <c r="C21" s="168"/>
      <c r="D21" s="168"/>
      <c r="E21" s="168"/>
      <c r="F21" s="168"/>
      <c r="G21" s="168"/>
      <c r="H21" s="168"/>
      <c r="I21" s="168"/>
      <c r="J21" s="168"/>
      <c r="K21" s="168"/>
      <c r="L21" s="168"/>
      <c r="M21" s="168"/>
      <c r="N21" s="168"/>
      <c r="O21" s="168"/>
    </row>
    <row r="22" spans="2:15" s="13" customFormat="1" ht="15" customHeight="1" x14ac:dyDescent="0.2">
      <c r="B22" s="29" t="s">
        <v>41</v>
      </c>
      <c r="C22" s="169" t="s">
        <v>42</v>
      </c>
      <c r="D22" s="169"/>
      <c r="E22" s="169"/>
      <c r="F22" s="169"/>
      <c r="G22" s="169"/>
      <c r="H22" s="169"/>
      <c r="I22" s="169"/>
      <c r="J22" s="169"/>
      <c r="K22" s="169"/>
      <c r="L22" s="169"/>
      <c r="M22" s="169"/>
      <c r="N22" s="169"/>
      <c r="O22" s="169"/>
    </row>
    <row r="23" spans="2:15" s="13" customFormat="1" ht="15" customHeight="1" x14ac:dyDescent="0.2">
      <c r="B23" s="30" t="s">
        <v>43</v>
      </c>
      <c r="C23" s="169" t="s">
        <v>44</v>
      </c>
      <c r="D23" s="169"/>
      <c r="E23" s="169"/>
      <c r="F23" s="169"/>
      <c r="G23" s="169"/>
      <c r="H23" s="169"/>
      <c r="I23" s="169"/>
      <c r="J23" s="169"/>
      <c r="K23" s="169"/>
      <c r="L23" s="169"/>
      <c r="M23" s="169"/>
      <c r="N23" s="169"/>
      <c r="O23" s="169"/>
    </row>
    <row r="24" spans="2:15" ht="15" customHeight="1" x14ac:dyDescent="0.25">
      <c r="B24" s="169"/>
      <c r="C24" s="169"/>
      <c r="D24" s="169"/>
      <c r="E24" s="169"/>
      <c r="F24" s="169"/>
      <c r="G24" s="169"/>
      <c r="H24" s="169"/>
      <c r="I24" s="169"/>
      <c r="J24" s="169"/>
      <c r="K24" s="169"/>
      <c r="L24" s="169"/>
      <c r="M24" s="169"/>
      <c r="N24" s="169"/>
      <c r="O24" s="31"/>
    </row>
    <row r="25" spans="2:15" ht="15" customHeight="1" x14ac:dyDescent="0.25">
      <c r="B25" s="165"/>
      <c r="C25" s="165"/>
      <c r="D25" s="165"/>
      <c r="E25" s="165"/>
      <c r="F25" s="165"/>
      <c r="G25" s="165"/>
      <c r="H25" s="165"/>
      <c r="I25" s="165"/>
      <c r="J25" s="165"/>
      <c r="K25" s="165"/>
      <c r="L25" s="165"/>
      <c r="M25" s="165"/>
      <c r="N25" s="165"/>
      <c r="O25" s="16"/>
    </row>
  </sheetData>
  <mergeCells count="20">
    <mergeCell ref="B6:O6"/>
    <mergeCell ref="B1:F3"/>
    <mergeCell ref="G1:O1"/>
    <mergeCell ref="H2:O3"/>
    <mergeCell ref="B4:O4"/>
    <mergeCell ref="B5:O5"/>
    <mergeCell ref="B25:N25"/>
    <mergeCell ref="B7:O7"/>
    <mergeCell ref="B8:O8"/>
    <mergeCell ref="B14:O14"/>
    <mergeCell ref="B15:O15"/>
    <mergeCell ref="B16:O16"/>
    <mergeCell ref="B21:O21"/>
    <mergeCell ref="C22:O22"/>
    <mergeCell ref="C23:O23"/>
    <mergeCell ref="B24:N24"/>
    <mergeCell ref="B17:O18"/>
    <mergeCell ref="B10:O11"/>
    <mergeCell ref="B12:O12"/>
    <mergeCell ref="B19:O19"/>
  </mergeCells>
  <pageMargins left="0.25" right="0.25" top="0.5" bottom="0.5" header="0.3" footer="0.3"/>
  <pageSetup orientation="landscape" r:id="rId1"/>
  <headerFooter>
    <oddFooter>&amp;L&amp;"Arial,Italic"&amp;8aq-f13-ecs08&amp;C&amp;"Arial,Italic"&amp;8https://www.pca.state.mn.us  •  Available in alternative formats  •  Use your preferred relay service&amp;R&amp;"Arial,Italic"&amp;8Page &amp;P of &amp;N</oddFooter>
    <firstFooter>&amp;L&amp;10Hot mix asphalt calculator - Instructions&amp;R&amp;10&amp;P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126A-673D-49C0-B614-5B910E9AAF80}">
  <sheetPr>
    <pageSetUpPr fitToPage="1"/>
  </sheetPr>
  <dimension ref="A1:Q21"/>
  <sheetViews>
    <sheetView showGridLines="0" view="pageBreakPreview" zoomScaleNormal="100" zoomScaleSheetLayoutView="100" workbookViewId="0">
      <selection activeCell="C3" sqref="C3:E3"/>
    </sheetView>
  </sheetViews>
  <sheetFormatPr defaultColWidth="18.5703125" defaultRowHeight="12.75" x14ac:dyDescent="0.2"/>
  <cols>
    <col min="1" max="16384" width="18.5703125" style="2"/>
  </cols>
  <sheetData>
    <row r="1" spans="1:17" ht="18.75" x14ac:dyDescent="0.3">
      <c r="A1" s="32" t="s">
        <v>45</v>
      </c>
    </row>
    <row r="2" spans="1:17" ht="13.5" thickBot="1" x14ac:dyDescent="0.25">
      <c r="A2" s="33"/>
      <c r="B2" s="34"/>
      <c r="C2" s="34"/>
      <c r="D2" s="34"/>
      <c r="E2" s="33"/>
      <c r="F2" s="33"/>
      <c r="G2" s="33"/>
      <c r="H2" s="33"/>
      <c r="I2" s="33"/>
      <c r="J2" s="33"/>
      <c r="K2" s="33"/>
      <c r="L2" s="33"/>
      <c r="M2" s="33"/>
      <c r="N2" s="33"/>
      <c r="O2" s="33"/>
      <c r="P2" s="33"/>
      <c r="Q2" s="33"/>
    </row>
    <row r="3" spans="1:17" x14ac:dyDescent="0.2">
      <c r="A3" s="33"/>
      <c r="B3" s="46" t="s">
        <v>32</v>
      </c>
      <c r="C3" s="178"/>
      <c r="D3" s="179"/>
      <c r="E3" s="180"/>
      <c r="F3" s="35"/>
      <c r="G3" s="36"/>
      <c r="H3" s="37"/>
      <c r="I3" s="46" t="s">
        <v>32</v>
      </c>
      <c r="J3" s="178"/>
      <c r="K3" s="179"/>
      <c r="L3" s="180"/>
      <c r="M3" s="35"/>
      <c r="N3" s="36"/>
      <c r="O3" s="37"/>
      <c r="P3" s="33"/>
      <c r="Q3" s="33"/>
    </row>
    <row r="4" spans="1:17" x14ac:dyDescent="0.2">
      <c r="A4" s="33"/>
      <c r="B4" s="47" t="s">
        <v>4</v>
      </c>
      <c r="C4" s="181"/>
      <c r="D4" s="182"/>
      <c r="E4" s="183"/>
      <c r="F4" s="38"/>
      <c r="G4" s="39"/>
      <c r="H4" s="40"/>
      <c r="I4" s="47" t="s">
        <v>4</v>
      </c>
      <c r="J4" s="181"/>
      <c r="K4" s="182"/>
      <c r="L4" s="183"/>
      <c r="M4" s="38"/>
      <c r="N4" s="39"/>
      <c r="O4" s="40"/>
      <c r="P4" s="33"/>
      <c r="Q4" s="33"/>
    </row>
    <row r="5" spans="1:17" x14ac:dyDescent="0.2">
      <c r="A5" s="33"/>
      <c r="B5" s="47" t="s">
        <v>8</v>
      </c>
      <c r="C5" s="187"/>
      <c r="D5" s="188"/>
      <c r="E5" s="189"/>
      <c r="F5" s="38"/>
      <c r="G5" s="39"/>
      <c r="H5" s="40"/>
      <c r="I5" s="47" t="s">
        <v>8</v>
      </c>
      <c r="J5" s="187"/>
      <c r="K5" s="188"/>
      <c r="L5" s="189"/>
      <c r="M5" s="38"/>
      <c r="N5" s="39"/>
      <c r="O5" s="40"/>
      <c r="P5" s="33"/>
      <c r="Q5" s="33"/>
    </row>
    <row r="6" spans="1:17" x14ac:dyDescent="0.2">
      <c r="A6" s="33"/>
      <c r="B6" s="47" t="s">
        <v>65</v>
      </c>
      <c r="C6" s="48"/>
      <c r="D6" s="49"/>
      <c r="E6" s="50"/>
      <c r="F6" s="38"/>
      <c r="G6" s="39"/>
      <c r="H6" s="40"/>
      <c r="I6" s="47" t="s">
        <v>65</v>
      </c>
      <c r="J6" s="48"/>
      <c r="K6" s="49"/>
      <c r="L6" s="50"/>
      <c r="M6" s="38"/>
      <c r="N6" s="39"/>
      <c r="O6" s="40"/>
      <c r="P6" s="33"/>
      <c r="Q6" s="33"/>
    </row>
    <row r="7" spans="1:17" x14ac:dyDescent="0.2">
      <c r="A7" s="33"/>
      <c r="B7" s="47" t="s">
        <v>7</v>
      </c>
      <c r="C7" s="190">
        <f>C5*C6/2000</f>
        <v>0</v>
      </c>
      <c r="D7" s="191"/>
      <c r="E7" s="192"/>
      <c r="F7" s="38"/>
      <c r="G7" s="39"/>
      <c r="H7" s="40"/>
      <c r="I7" s="47" t="s">
        <v>7</v>
      </c>
      <c r="J7" s="190">
        <f>J5*J6/2000</f>
        <v>0</v>
      </c>
      <c r="K7" s="191"/>
      <c r="L7" s="192"/>
      <c r="M7" s="38"/>
      <c r="N7" s="39"/>
      <c r="O7" s="40"/>
      <c r="P7" s="33"/>
      <c r="Q7" s="33"/>
    </row>
    <row r="8" spans="1:17" x14ac:dyDescent="0.2">
      <c r="A8" s="33"/>
      <c r="B8" s="47" t="s">
        <v>5</v>
      </c>
      <c r="C8" s="193"/>
      <c r="D8" s="194"/>
      <c r="E8" s="195"/>
      <c r="F8" s="38"/>
      <c r="G8" s="39"/>
      <c r="H8" s="40"/>
      <c r="I8" s="47" t="s">
        <v>5</v>
      </c>
      <c r="J8" s="193"/>
      <c r="K8" s="194"/>
      <c r="L8" s="195"/>
      <c r="M8" s="38"/>
      <c r="N8" s="39"/>
      <c r="O8" s="40"/>
      <c r="P8" s="33"/>
      <c r="Q8" s="33"/>
    </row>
    <row r="9" spans="1:17" ht="13.5" thickBot="1" x14ac:dyDescent="0.25">
      <c r="A9" s="33"/>
      <c r="B9" s="51" t="s">
        <v>64</v>
      </c>
      <c r="C9" s="184" t="s">
        <v>73</v>
      </c>
      <c r="D9" s="185"/>
      <c r="E9" s="186"/>
      <c r="F9" s="41"/>
      <c r="G9" s="42"/>
      <c r="H9" s="43"/>
      <c r="I9" s="51" t="s">
        <v>64</v>
      </c>
      <c r="J9" s="184" t="s">
        <v>73</v>
      </c>
      <c r="K9" s="185"/>
      <c r="L9" s="186"/>
      <c r="M9" s="41"/>
      <c r="N9" s="42"/>
      <c r="O9" s="43"/>
      <c r="P9" s="33"/>
      <c r="Q9" s="33"/>
    </row>
    <row r="10" spans="1:17" s="77" customFormat="1" ht="38.25" x14ac:dyDescent="0.2">
      <c r="A10" s="71" t="s">
        <v>36</v>
      </c>
      <c r="B10" s="72" t="s">
        <v>47</v>
      </c>
      <c r="C10" s="73" t="s">
        <v>11</v>
      </c>
      <c r="D10" s="74" t="s">
        <v>6</v>
      </c>
      <c r="E10" s="75" t="s">
        <v>29</v>
      </c>
      <c r="F10" s="75" t="s">
        <v>28</v>
      </c>
      <c r="G10" s="75" t="s">
        <v>9</v>
      </c>
      <c r="H10" s="76" t="s">
        <v>31</v>
      </c>
      <c r="I10" s="72" t="s">
        <v>47</v>
      </c>
      <c r="J10" s="73" t="s">
        <v>11</v>
      </c>
      <c r="K10" s="74" t="s">
        <v>6</v>
      </c>
      <c r="L10" s="75" t="s">
        <v>29</v>
      </c>
      <c r="M10" s="75" t="s">
        <v>28</v>
      </c>
      <c r="N10" s="75" t="s">
        <v>9</v>
      </c>
      <c r="O10" s="76" t="s">
        <v>31</v>
      </c>
    </row>
    <row r="11" spans="1:17" x14ac:dyDescent="0.2">
      <c r="A11" s="52" t="s">
        <v>33</v>
      </c>
      <c r="B11" s="53" t="str">
        <f>IFERROR(VLOOKUP($A11,$A$18:$K$21,MATCH(C$9,$A$18:$K$18,0),FALSE),"")</f>
        <v>Particulate Matter</v>
      </c>
      <c r="C11" s="54"/>
      <c r="D11" s="55"/>
      <c r="E11" s="56" t="e">
        <f>IF(C11&gt;0,C11,B11)*$C$7</f>
        <v>#VALUE!</v>
      </c>
      <c r="F11" s="56" t="e">
        <f>E11*(1-D11)</f>
        <v>#VALUE!</v>
      </c>
      <c r="G11" s="57" t="e">
        <f>E11*8760/2000</f>
        <v>#VALUE!</v>
      </c>
      <c r="H11" s="58" t="e">
        <f>G11*(1-D11)</f>
        <v>#VALUE!</v>
      </c>
      <c r="I11" s="53" t="str">
        <f>IFERROR(VLOOKUP($A11,$A$18:$K$21,MATCH(J$9,$A$18:$K$18,0),FALSE),"")</f>
        <v>Particulate Matter</v>
      </c>
      <c r="J11" s="54"/>
      <c r="K11" s="55"/>
      <c r="L11" s="56" t="e">
        <f>IF(J11&gt;0,J11,I11)*$J$7</f>
        <v>#VALUE!</v>
      </c>
      <c r="M11" s="56" t="e">
        <f>L11*(1-K11)</f>
        <v>#VALUE!</v>
      </c>
      <c r="N11" s="57" t="e">
        <f>L11*8760/2000</f>
        <v>#VALUE!</v>
      </c>
      <c r="O11" s="58" t="e">
        <f>N11*(1-K11)</f>
        <v>#VALUE!</v>
      </c>
      <c r="P11" s="33"/>
      <c r="Q11" s="33"/>
    </row>
    <row r="12" spans="1:17" x14ac:dyDescent="0.2">
      <c r="A12" s="59" t="s">
        <v>34</v>
      </c>
      <c r="B12" s="53" t="str">
        <f>IFERROR(VLOOKUP($A12,$A$18:$K$21,MATCH(C$9,$A$18:$K$18,0),FALSE),"")</f>
        <v>PM &lt; 10 micron</v>
      </c>
      <c r="C12" s="54"/>
      <c r="D12" s="55"/>
      <c r="E12" s="56" t="e">
        <f>IF(C12&gt;0,C12,B12)*$C$7</f>
        <v>#VALUE!</v>
      </c>
      <c r="F12" s="56" t="e">
        <f t="shared" ref="F12:F13" si="0">E12*(1-D12)</f>
        <v>#VALUE!</v>
      </c>
      <c r="G12" s="57" t="e">
        <f t="shared" ref="G12:G13" si="1">E12*8760/2000</f>
        <v>#VALUE!</v>
      </c>
      <c r="H12" s="58" t="e">
        <f t="shared" ref="H12:H13" si="2">G12*(1-D12)</f>
        <v>#VALUE!</v>
      </c>
      <c r="I12" s="53" t="str">
        <f>IFERROR(VLOOKUP($A12,$A$18:$K$21,MATCH(J$9,$A$18:$K$18,0),FALSE),"")</f>
        <v>PM &lt; 10 micron</v>
      </c>
      <c r="J12" s="54"/>
      <c r="K12" s="55"/>
      <c r="L12" s="56" t="e">
        <f>IF(J12&gt;0,J12,I12)*$J$7</f>
        <v>#VALUE!</v>
      </c>
      <c r="M12" s="56" t="e">
        <f t="shared" ref="M12:M13" si="3">L12*(1-K12)</f>
        <v>#VALUE!</v>
      </c>
      <c r="N12" s="57" t="e">
        <f t="shared" ref="N12:N13" si="4">L12*8760/2000</f>
        <v>#VALUE!</v>
      </c>
      <c r="O12" s="58" t="e">
        <f t="shared" ref="O12:O13" si="5">N12*(1-K12)</f>
        <v>#VALUE!</v>
      </c>
      <c r="P12" s="33"/>
      <c r="Q12" s="33"/>
    </row>
    <row r="13" spans="1:17" ht="13.5" thickBot="1" x14ac:dyDescent="0.25">
      <c r="A13" s="60" t="s">
        <v>35</v>
      </c>
      <c r="B13" s="61" t="str">
        <f>IFERROR(VLOOKUP($A13,$A$18:$K$21,MATCH(C$9,$A$18:$K$18,0),FALSE),"")</f>
        <v>PM &lt; 2.5 micron</v>
      </c>
      <c r="C13" s="62"/>
      <c r="D13" s="63"/>
      <c r="E13" s="64" t="e">
        <f>IF(C13&gt;0,C13,B13)*$C$7</f>
        <v>#VALUE!</v>
      </c>
      <c r="F13" s="64" t="e">
        <f t="shared" si="0"/>
        <v>#VALUE!</v>
      </c>
      <c r="G13" s="65" t="e">
        <f t="shared" si="1"/>
        <v>#VALUE!</v>
      </c>
      <c r="H13" s="66" t="e">
        <f t="shared" si="2"/>
        <v>#VALUE!</v>
      </c>
      <c r="I13" s="61" t="str">
        <f>IFERROR(VLOOKUP($A13,$A$18:$K$21,MATCH(J$9,$A$18:$K$18,0),FALSE),"")</f>
        <v>PM &lt; 2.5 micron</v>
      </c>
      <c r="J13" s="62"/>
      <c r="K13" s="63"/>
      <c r="L13" s="56" t="e">
        <f t="shared" ref="L13" si="6">IF(J13&gt;0,J13,I13)*$J$7</f>
        <v>#VALUE!</v>
      </c>
      <c r="M13" s="56" t="e">
        <f t="shared" si="3"/>
        <v>#VALUE!</v>
      </c>
      <c r="N13" s="57" t="e">
        <f t="shared" si="4"/>
        <v>#VALUE!</v>
      </c>
      <c r="O13" s="58" t="e">
        <f t="shared" si="5"/>
        <v>#VALUE!</v>
      </c>
      <c r="P13" s="33"/>
      <c r="Q13" s="33"/>
    </row>
    <row r="14" spans="1:17" x14ac:dyDescent="0.2">
      <c r="A14" s="44" t="s">
        <v>68</v>
      </c>
      <c r="B14" s="34"/>
      <c r="C14" s="34"/>
      <c r="D14" s="34"/>
      <c r="E14" s="33"/>
      <c r="F14" s="33"/>
      <c r="G14" s="33"/>
      <c r="H14" s="33"/>
      <c r="I14" s="44" t="s">
        <v>68</v>
      </c>
      <c r="J14" s="33"/>
      <c r="K14" s="33"/>
      <c r="L14" s="33"/>
      <c r="M14" s="33"/>
      <c r="N14" s="33"/>
      <c r="O14" s="33"/>
      <c r="P14" s="33"/>
      <c r="Q14" s="33"/>
    </row>
    <row r="15" spans="1:17" x14ac:dyDescent="0.2">
      <c r="A15" s="33"/>
      <c r="B15" s="34"/>
      <c r="C15" s="34"/>
      <c r="D15" s="34"/>
      <c r="E15" s="33"/>
      <c r="F15" s="33"/>
      <c r="G15" s="33"/>
      <c r="H15" s="33"/>
      <c r="I15" s="33"/>
      <c r="J15" s="33"/>
      <c r="K15" s="33"/>
      <c r="L15" s="33"/>
      <c r="M15" s="33"/>
      <c r="N15" s="33"/>
      <c r="O15" s="33"/>
      <c r="P15" s="33"/>
      <c r="Q15" s="33"/>
    </row>
    <row r="16" spans="1:17" x14ac:dyDescent="0.2">
      <c r="A16" s="33"/>
      <c r="B16" s="33"/>
      <c r="C16" s="33"/>
      <c r="D16" s="33"/>
      <c r="E16" s="33"/>
      <c r="F16" s="33"/>
      <c r="G16" s="33"/>
      <c r="H16" s="33"/>
      <c r="I16" s="33"/>
      <c r="J16" s="33"/>
      <c r="K16" s="33"/>
      <c r="L16" s="33"/>
      <c r="M16" s="33"/>
      <c r="N16" s="33"/>
      <c r="O16" s="33"/>
      <c r="P16" s="33"/>
      <c r="Q16" s="33"/>
    </row>
    <row r="17" spans="1:17" x14ac:dyDescent="0.2">
      <c r="A17" s="1" t="s">
        <v>67</v>
      </c>
      <c r="B17" s="33"/>
      <c r="C17" s="33"/>
      <c r="D17" s="33"/>
      <c r="E17" s="33"/>
      <c r="F17" s="33"/>
      <c r="G17" s="33"/>
      <c r="H17" s="33"/>
      <c r="I17" s="33"/>
      <c r="J17" s="33"/>
      <c r="K17" s="33"/>
      <c r="L17" s="33"/>
      <c r="M17" s="33"/>
      <c r="N17" s="33"/>
      <c r="O17" s="33"/>
      <c r="P17" s="33"/>
      <c r="Q17" s="33"/>
    </row>
    <row r="18" spans="1:17" s="77" customFormat="1" ht="38.25" x14ac:dyDescent="0.2">
      <c r="A18" s="78" t="s">
        <v>73</v>
      </c>
      <c r="B18" s="79" t="s">
        <v>12</v>
      </c>
      <c r="C18" s="79" t="s">
        <v>13</v>
      </c>
      <c r="D18" s="79" t="s">
        <v>14</v>
      </c>
      <c r="E18" s="79" t="s">
        <v>15</v>
      </c>
      <c r="F18" s="79" t="s">
        <v>16</v>
      </c>
      <c r="G18" s="79" t="s">
        <v>17</v>
      </c>
      <c r="H18" s="79" t="s">
        <v>24</v>
      </c>
      <c r="I18" s="79" t="s">
        <v>25</v>
      </c>
      <c r="J18" s="79" t="s">
        <v>26</v>
      </c>
      <c r="K18" s="79" t="s">
        <v>27</v>
      </c>
    </row>
    <row r="19" spans="1:17" x14ac:dyDescent="0.2">
      <c r="A19" s="68" t="s">
        <v>33</v>
      </c>
      <c r="B19" s="80">
        <v>0.18</v>
      </c>
      <c r="C19" s="80">
        <v>3.5000000000000003E-2</v>
      </c>
      <c r="D19" s="80">
        <v>3.2000000000000001E-2</v>
      </c>
      <c r="E19" s="80">
        <v>2.9000000000000001E-2</v>
      </c>
      <c r="F19" s="80">
        <v>0.15</v>
      </c>
      <c r="G19" s="80">
        <v>0.15</v>
      </c>
      <c r="H19" s="80">
        <v>8.5999999999999993E-2</v>
      </c>
      <c r="I19" s="81">
        <v>2.7E-2</v>
      </c>
      <c r="J19" s="81">
        <v>1.6E-2</v>
      </c>
      <c r="K19" s="81">
        <v>4.8000000000000001E-2</v>
      </c>
      <c r="L19" s="33"/>
      <c r="M19" s="33"/>
      <c r="N19" s="33"/>
      <c r="O19" s="33"/>
      <c r="P19" s="33"/>
      <c r="Q19" s="33"/>
    </row>
    <row r="20" spans="1:17" x14ac:dyDescent="0.2">
      <c r="A20" s="70" t="s">
        <v>34</v>
      </c>
      <c r="B20" s="80">
        <v>5.8999999999999997E-2</v>
      </c>
      <c r="C20" s="80">
        <v>7.7999999999999996E-3</v>
      </c>
      <c r="D20" s="80">
        <v>7.7999999999999996E-3</v>
      </c>
      <c r="E20" s="80">
        <v>7.3000000000000001E-3</v>
      </c>
      <c r="F20" s="80">
        <v>3.7999999999999999E-2</v>
      </c>
      <c r="G20" s="80">
        <v>3.7999999999999999E-2</v>
      </c>
      <c r="H20" s="80">
        <v>2.9000000000000001E-2</v>
      </c>
      <c r="I20" s="81">
        <v>2.2000000000000001E-3</v>
      </c>
      <c r="J20" s="82">
        <v>4.0000000000000001E-3</v>
      </c>
      <c r="K20" s="81">
        <v>1.2E-2</v>
      </c>
      <c r="L20" s="33"/>
      <c r="M20" s="33"/>
      <c r="N20" s="33"/>
      <c r="O20" s="33"/>
      <c r="P20" s="33"/>
      <c r="Q20" s="33"/>
    </row>
    <row r="21" spans="1:17" x14ac:dyDescent="0.2">
      <c r="A21" s="70" t="s">
        <v>35</v>
      </c>
      <c r="B21" s="80">
        <v>0.01</v>
      </c>
      <c r="C21" s="80">
        <v>1.2999999999999999E-3</v>
      </c>
      <c r="D21" s="80">
        <v>1.2999999999999999E-3</v>
      </c>
      <c r="E21" s="80">
        <v>1.9E-3</v>
      </c>
      <c r="F21" s="80">
        <v>5.0000000000000001E-3</v>
      </c>
      <c r="G21" s="80">
        <v>5.0000000000000001E-3</v>
      </c>
      <c r="H21" s="80">
        <v>4.8999999999999998E-3</v>
      </c>
      <c r="I21" s="81">
        <v>3.6999999999999999E-4</v>
      </c>
      <c r="J21" s="81">
        <v>5.5000000000000003E-4</v>
      </c>
      <c r="K21" s="81">
        <v>2.2000000000000001E-3</v>
      </c>
      <c r="L21" s="33"/>
      <c r="M21" s="33"/>
      <c r="N21" s="33"/>
      <c r="O21" s="33"/>
      <c r="P21" s="33"/>
      <c r="Q21" s="33"/>
    </row>
  </sheetData>
  <sheetProtection algorithmName="SHA-512" hashValue="SzHeo4/2un3wrBOPmdILh9t/KZbdsX2Il+0vuF8+nWAPaZDweOn9tNNLXreAQV1cuUt8+igVoa6WKlyF0cXCrw==" saltValue="/iK5QYjB5kl1pyl6lbCTyA==" spinCount="100000" sheet="1" objects="1" scenarios="1"/>
  <mergeCells count="12">
    <mergeCell ref="C3:E3"/>
    <mergeCell ref="J3:L3"/>
    <mergeCell ref="C4:E4"/>
    <mergeCell ref="J4:L4"/>
    <mergeCell ref="C9:E9"/>
    <mergeCell ref="J9:L9"/>
    <mergeCell ref="C5:E5"/>
    <mergeCell ref="J5:L5"/>
    <mergeCell ref="C7:E7"/>
    <mergeCell ref="J7:L7"/>
    <mergeCell ref="C8:E8"/>
    <mergeCell ref="J8:L8"/>
  </mergeCells>
  <dataValidations count="1">
    <dataValidation type="list" allowBlank="1" showInputMessage="1" showErrorMessage="1" sqref="J9:L9 C9:E9" xr:uid="{C2E8F11A-4E68-4E1C-93CA-3041FA1EDC7D}">
      <formula1>$A$18:$K$18</formula1>
    </dataValidation>
  </dataValidations>
  <pageMargins left="0.75" right="0.75" top="1" bottom="1" header="0.5" footer="0.5"/>
  <pageSetup scale="3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A467-85AE-4A91-84B4-3D123FAC7E06}">
  <dimension ref="A1:T292"/>
  <sheetViews>
    <sheetView showGridLines="0" view="pageBreakPreview" zoomScaleNormal="100" zoomScaleSheetLayoutView="100" workbookViewId="0">
      <selection activeCell="C2" sqref="C2"/>
    </sheetView>
  </sheetViews>
  <sheetFormatPr defaultColWidth="18.5703125" defaultRowHeight="15" x14ac:dyDescent="0.25"/>
  <cols>
    <col min="1" max="5" width="18.5703125" style="5"/>
    <col min="6" max="6" width="18.5703125" style="6"/>
    <col min="7" max="16384" width="18.5703125" style="5"/>
  </cols>
  <sheetData>
    <row r="1" spans="1:20" s="4" customFormat="1" ht="18.75" x14ac:dyDescent="0.3">
      <c r="A1" s="32" t="s">
        <v>55</v>
      </c>
    </row>
    <row r="2" spans="1:20" x14ac:dyDescent="0.25">
      <c r="A2" s="33"/>
      <c r="B2" s="122" t="s">
        <v>2</v>
      </c>
      <c r="C2" s="123"/>
      <c r="D2" s="124" t="s">
        <v>1</v>
      </c>
      <c r="E2" s="33"/>
      <c r="F2" s="83"/>
      <c r="G2" s="33"/>
      <c r="H2" s="33"/>
      <c r="I2" s="33"/>
    </row>
    <row r="3" spans="1:20" ht="15.75" thickBot="1" x14ac:dyDescent="0.3">
      <c r="A3" s="33"/>
      <c r="B3" s="122" t="s">
        <v>30</v>
      </c>
      <c r="C3" s="125"/>
      <c r="D3" s="124"/>
      <c r="E3" s="33"/>
      <c r="F3" s="83"/>
      <c r="G3" s="33"/>
      <c r="H3" s="33"/>
      <c r="I3" s="33"/>
    </row>
    <row r="4" spans="1:20" s="24" customFormat="1" ht="43.5" customHeight="1" thickBot="1" x14ac:dyDescent="0.3">
      <c r="A4" s="126" t="s">
        <v>18</v>
      </c>
      <c r="B4" s="127" t="s">
        <v>60</v>
      </c>
      <c r="C4" s="128" t="s">
        <v>62</v>
      </c>
      <c r="D4" s="128" t="s">
        <v>61</v>
      </c>
      <c r="E4" s="128" t="s">
        <v>6</v>
      </c>
      <c r="F4" s="128" t="s">
        <v>29</v>
      </c>
      <c r="G4" s="128" t="s">
        <v>28</v>
      </c>
      <c r="H4" s="128" t="s">
        <v>9</v>
      </c>
      <c r="I4" s="129" t="s">
        <v>10</v>
      </c>
      <c r="J4" s="23"/>
      <c r="K4" s="23"/>
      <c r="L4" s="23"/>
    </row>
    <row r="5" spans="1:20" x14ac:dyDescent="0.25">
      <c r="A5" s="52" t="s">
        <v>33</v>
      </c>
      <c r="B5" s="84">
        <f>C5/0.2</f>
        <v>0.37499999999999994</v>
      </c>
      <c r="C5" s="85">
        <v>7.4999999999999997E-2</v>
      </c>
      <c r="D5" s="86"/>
      <c r="E5" s="87"/>
      <c r="F5" s="88">
        <f>IF(D5&gt;0,D5,B5)*$C$2</f>
        <v>0</v>
      </c>
      <c r="G5" s="88">
        <f>IF(E5&gt;0,F5*(1-E5),C5*$C$2)</f>
        <v>0</v>
      </c>
      <c r="H5" s="88">
        <f>F5*8760/2000</f>
        <v>0</v>
      </c>
      <c r="I5" s="89">
        <f>G5*8760/2000</f>
        <v>0</v>
      </c>
      <c r="J5" s="7"/>
      <c r="K5" s="7"/>
      <c r="L5" s="7"/>
    </row>
    <row r="6" spans="1:20" x14ac:dyDescent="0.25">
      <c r="A6" s="59" t="s">
        <v>34</v>
      </c>
      <c r="B6" s="90">
        <f t="shared" ref="B6:B7" si="0">C6/0.2</f>
        <v>9.4999999999999987E-2</v>
      </c>
      <c r="C6" s="80">
        <v>1.9E-2</v>
      </c>
      <c r="D6" s="91"/>
      <c r="E6" s="92"/>
      <c r="F6" s="88">
        <f t="shared" ref="F6:F7" si="1">IF(D6&gt;0,D6,B6)*$C$2</f>
        <v>0</v>
      </c>
      <c r="G6" s="88">
        <f>IF(E6&gt;0,F6*(1-E6),C6*$C$2)</f>
        <v>0</v>
      </c>
      <c r="H6" s="93">
        <f t="shared" ref="H6:H7" si="2">F6*8760/2000</f>
        <v>0</v>
      </c>
      <c r="I6" s="89">
        <f>G6*8760/2000</f>
        <v>0</v>
      </c>
      <c r="J6" s="8"/>
      <c r="K6" s="8"/>
      <c r="L6" s="8"/>
    </row>
    <row r="7" spans="1:20" ht="15.75" thickBot="1" x14ac:dyDescent="0.3">
      <c r="A7" s="60" t="s">
        <v>35</v>
      </c>
      <c r="B7" s="94">
        <f t="shared" si="0"/>
        <v>1.6E-2</v>
      </c>
      <c r="C7" s="95">
        <v>3.2000000000000002E-3</v>
      </c>
      <c r="D7" s="96"/>
      <c r="E7" s="97"/>
      <c r="F7" s="98">
        <f t="shared" si="1"/>
        <v>0</v>
      </c>
      <c r="G7" s="98">
        <f t="shared" ref="G7" si="3">IF(E7&gt;0,F7*(1-E7),C7*$C$2)</f>
        <v>0</v>
      </c>
      <c r="H7" s="99">
        <f t="shared" si="2"/>
        <v>0</v>
      </c>
      <c r="I7" s="100">
        <f t="shared" ref="I7" si="4">G7*8760/2000</f>
        <v>0</v>
      </c>
      <c r="J7" s="8"/>
      <c r="K7" s="8"/>
      <c r="L7" s="8"/>
    </row>
    <row r="8" spans="1:20" x14ac:dyDescent="0.25">
      <c r="A8" s="45" t="s">
        <v>69</v>
      </c>
      <c r="B8" s="33"/>
      <c r="C8" s="33"/>
      <c r="D8" s="33"/>
      <c r="E8" s="33"/>
      <c r="F8" s="83"/>
      <c r="G8" s="33"/>
      <c r="H8" s="33"/>
      <c r="I8" s="33"/>
    </row>
    <row r="9" spans="1:20" x14ac:dyDescent="0.25">
      <c r="A9" s="33" t="s">
        <v>70</v>
      </c>
      <c r="B9" s="33"/>
      <c r="C9" s="33"/>
      <c r="D9" s="33"/>
      <c r="E9" s="33"/>
      <c r="F9" s="83"/>
      <c r="G9" s="33"/>
      <c r="H9" s="33"/>
      <c r="I9" s="33"/>
    </row>
    <row r="10" spans="1:20" x14ac:dyDescent="0.25">
      <c r="A10" s="33"/>
      <c r="B10" s="33"/>
      <c r="C10" s="33"/>
      <c r="D10" s="33"/>
      <c r="E10" s="33"/>
      <c r="F10" s="83"/>
      <c r="G10" s="33"/>
      <c r="H10" s="33"/>
      <c r="I10" s="33"/>
    </row>
    <row r="11" spans="1:20" ht="15.75" thickBot="1" x14ac:dyDescent="0.3">
      <c r="A11" s="1" t="s">
        <v>59</v>
      </c>
      <c r="B11" s="33"/>
      <c r="C11" s="33"/>
      <c r="D11" s="33"/>
      <c r="E11" s="33"/>
      <c r="F11" s="83"/>
      <c r="G11" s="33"/>
      <c r="H11" s="33"/>
      <c r="I11" s="33"/>
    </row>
    <row r="12" spans="1:20" s="24" customFormat="1" ht="42.75" customHeight="1" thickBot="1" x14ac:dyDescent="0.3">
      <c r="A12" s="130" t="s">
        <v>73</v>
      </c>
      <c r="B12" s="131" t="s">
        <v>29</v>
      </c>
      <c r="C12" s="128" t="s">
        <v>28</v>
      </c>
      <c r="D12" s="128" t="s">
        <v>9</v>
      </c>
      <c r="E12" s="129" t="s">
        <v>31</v>
      </c>
      <c r="F12" s="101"/>
      <c r="G12" s="101"/>
      <c r="H12" s="101"/>
      <c r="I12" s="101"/>
      <c r="J12" s="25"/>
      <c r="K12" s="25"/>
      <c r="L12" s="25"/>
      <c r="M12" s="25"/>
      <c r="N12" s="25"/>
      <c r="O12" s="25"/>
      <c r="P12" s="25"/>
      <c r="Q12" s="25"/>
      <c r="R12" s="25"/>
      <c r="S12" s="25"/>
      <c r="T12" s="25"/>
    </row>
    <row r="13" spans="1:20" x14ac:dyDescent="0.25">
      <c r="A13" s="52" t="s">
        <v>33</v>
      </c>
      <c r="B13" s="102" t="e">
        <f>$F5/$C$3</f>
        <v>#DIV/0!</v>
      </c>
      <c r="C13" s="88" t="e">
        <f>$G5/$C$3</f>
        <v>#DIV/0!</v>
      </c>
      <c r="D13" s="103" t="e">
        <f>$H5/$C$3</f>
        <v>#DIV/0!</v>
      </c>
      <c r="E13" s="89" t="e">
        <f>$I5/$C$3</f>
        <v>#DIV/0!</v>
      </c>
      <c r="F13" s="104"/>
      <c r="G13" s="104"/>
      <c r="H13" s="104"/>
      <c r="I13" s="104"/>
      <c r="J13" s="10"/>
      <c r="K13" s="10"/>
      <c r="L13" s="10"/>
      <c r="M13" s="10"/>
      <c r="N13" s="10"/>
      <c r="O13" s="10"/>
      <c r="P13" s="10"/>
      <c r="Q13" s="10"/>
      <c r="R13" s="10"/>
      <c r="S13" s="10"/>
      <c r="T13" s="10"/>
    </row>
    <row r="14" spans="1:20" x14ac:dyDescent="0.25">
      <c r="A14" s="59" t="s">
        <v>34</v>
      </c>
      <c r="B14" s="105" t="e">
        <f>$F6/$C$3</f>
        <v>#DIV/0!</v>
      </c>
      <c r="C14" s="93" t="e">
        <f>$G6/$C$3</f>
        <v>#DIV/0!</v>
      </c>
      <c r="D14" s="106" t="e">
        <f>$H6/$C$3</f>
        <v>#DIV/0!</v>
      </c>
      <c r="E14" s="107" t="e">
        <f>$I6/$C$3</f>
        <v>#DIV/0!</v>
      </c>
      <c r="F14" s="104"/>
      <c r="G14" s="104"/>
      <c r="H14" s="104"/>
      <c r="I14" s="104"/>
      <c r="J14" s="10"/>
      <c r="K14" s="10"/>
      <c r="L14" s="10"/>
      <c r="M14" s="10"/>
      <c r="N14" s="10"/>
      <c r="O14" s="10"/>
      <c r="P14" s="10"/>
      <c r="Q14" s="10"/>
      <c r="R14" s="10"/>
      <c r="S14" s="10"/>
      <c r="T14" s="10"/>
    </row>
    <row r="15" spans="1:20" ht="15.75" thickBot="1" x14ac:dyDescent="0.3">
      <c r="A15" s="60" t="s">
        <v>35</v>
      </c>
      <c r="B15" s="108" t="e">
        <f>$F7/$C$3</f>
        <v>#DIV/0!</v>
      </c>
      <c r="C15" s="99" t="e">
        <f>$G7/$C$3</f>
        <v>#DIV/0!</v>
      </c>
      <c r="D15" s="109" t="e">
        <f>$H7/$C$3</f>
        <v>#DIV/0!</v>
      </c>
      <c r="E15" s="110" t="e">
        <f>$I7/$C$3</f>
        <v>#DIV/0!</v>
      </c>
      <c r="F15" s="33"/>
      <c r="G15" s="33"/>
      <c r="H15" s="33"/>
      <c r="I15" s="33"/>
    </row>
    <row r="16" spans="1:20" x14ac:dyDescent="0.25">
      <c r="A16" s="45"/>
      <c r="B16" s="33"/>
      <c r="C16" s="33"/>
      <c r="D16" s="33"/>
      <c r="E16" s="33"/>
      <c r="F16" s="83"/>
      <c r="G16" s="33"/>
      <c r="H16" s="33"/>
      <c r="I16" s="33"/>
    </row>
    <row r="17" spans="1:9" x14ac:dyDescent="0.25">
      <c r="A17" s="33"/>
      <c r="B17" s="33"/>
      <c r="C17" s="33"/>
      <c r="D17" s="33"/>
      <c r="E17" s="33"/>
      <c r="F17" s="83"/>
      <c r="G17" s="33"/>
      <c r="H17" s="33"/>
      <c r="I17" s="33"/>
    </row>
    <row r="18" spans="1:9" x14ac:dyDescent="0.25">
      <c r="A18" s="111" t="s">
        <v>58</v>
      </c>
      <c r="B18" s="112">
        <v>48</v>
      </c>
      <c r="C18" s="196" t="s">
        <v>56</v>
      </c>
      <c r="D18" s="196"/>
      <c r="E18" s="33"/>
      <c r="F18" s="33"/>
      <c r="G18" s="33"/>
      <c r="H18" s="33"/>
      <c r="I18" s="33"/>
    </row>
    <row r="19" spans="1:9" x14ac:dyDescent="0.25">
      <c r="A19" s="113" t="s">
        <v>53</v>
      </c>
      <c r="B19" s="114" t="s">
        <v>4</v>
      </c>
      <c r="C19" s="115" t="s">
        <v>57</v>
      </c>
      <c r="D19" s="116" t="s">
        <v>1</v>
      </c>
      <c r="E19" s="33"/>
      <c r="F19" s="33"/>
      <c r="G19" s="33"/>
      <c r="H19" s="33"/>
      <c r="I19" s="33"/>
    </row>
    <row r="20" spans="1:9" x14ac:dyDescent="0.25">
      <c r="A20" s="117"/>
      <c r="B20" s="118"/>
      <c r="C20" s="119"/>
      <c r="D20" s="120"/>
      <c r="E20" s="33"/>
      <c r="F20" s="33"/>
      <c r="G20" s="33"/>
      <c r="H20" s="33"/>
      <c r="I20" s="33"/>
    </row>
    <row r="21" spans="1:9" x14ac:dyDescent="0.25">
      <c r="A21" s="117"/>
      <c r="B21" s="118"/>
      <c r="C21" s="119"/>
      <c r="D21" s="120">
        <f t="shared" ref="D21:D24" si="5">IFERROR((C21*$B$18/2000),"")</f>
        <v>0</v>
      </c>
      <c r="E21" s="33"/>
      <c r="F21" s="33"/>
      <c r="G21" s="33"/>
      <c r="H21" s="33"/>
      <c r="I21" s="33"/>
    </row>
    <row r="22" spans="1:9" x14ac:dyDescent="0.25">
      <c r="A22" s="121"/>
      <c r="B22" s="118"/>
      <c r="C22" s="119"/>
      <c r="D22" s="120">
        <f t="shared" si="5"/>
        <v>0</v>
      </c>
      <c r="E22" s="33"/>
      <c r="F22" s="83"/>
      <c r="G22" s="33"/>
      <c r="H22" s="33"/>
      <c r="I22" s="33"/>
    </row>
    <row r="23" spans="1:9" x14ac:dyDescent="0.25">
      <c r="A23" s="117"/>
      <c r="B23" s="118"/>
      <c r="C23" s="119"/>
      <c r="D23" s="120">
        <f t="shared" si="5"/>
        <v>0</v>
      </c>
      <c r="E23" s="33"/>
      <c r="F23" s="83"/>
      <c r="G23" s="33"/>
      <c r="H23" s="33"/>
      <c r="I23" s="33"/>
    </row>
    <row r="24" spans="1:9" x14ac:dyDescent="0.25">
      <c r="A24" s="117"/>
      <c r="B24" s="118"/>
      <c r="C24" s="119"/>
      <c r="D24" s="120">
        <f t="shared" si="5"/>
        <v>0</v>
      </c>
      <c r="E24" s="33"/>
      <c r="F24" s="83"/>
      <c r="G24" s="33"/>
      <c r="H24" s="33"/>
      <c r="I24" s="33"/>
    </row>
    <row r="25" spans="1:9" x14ac:dyDescent="0.25">
      <c r="A25" s="17"/>
      <c r="B25" s="18"/>
      <c r="C25" s="18"/>
      <c r="D25" s="18"/>
    </row>
    <row r="26" spans="1:9" x14ac:dyDescent="0.25">
      <c r="A26" s="17"/>
      <c r="B26" s="18"/>
      <c r="C26" s="18"/>
      <c r="D26" s="18"/>
    </row>
    <row r="27" spans="1:9" x14ac:dyDescent="0.25">
      <c r="A27" s="17"/>
      <c r="B27" s="18"/>
      <c r="C27" s="18"/>
      <c r="D27" s="18"/>
    </row>
    <row r="28" spans="1:9" x14ac:dyDescent="0.25">
      <c r="A28" s="17"/>
      <c r="B28" s="18"/>
      <c r="C28" s="18"/>
      <c r="D28" s="18"/>
    </row>
    <row r="29" spans="1:9" x14ac:dyDescent="0.25">
      <c r="A29" s="17"/>
      <c r="B29" s="18"/>
      <c r="C29" s="18"/>
      <c r="D29" s="18"/>
    </row>
    <row r="30" spans="1:9" x14ac:dyDescent="0.25">
      <c r="A30" s="17"/>
      <c r="B30" s="18"/>
      <c r="C30" s="18"/>
      <c r="D30" s="18"/>
    </row>
    <row r="31" spans="1:9" x14ac:dyDescent="0.25">
      <c r="A31" s="17"/>
      <c r="B31" s="18"/>
      <c r="C31" s="18"/>
      <c r="D31" s="18"/>
    </row>
    <row r="32" spans="1:9" x14ac:dyDescent="0.25">
      <c r="A32" s="17"/>
      <c r="B32" s="18"/>
      <c r="C32" s="18"/>
      <c r="D32" s="18"/>
    </row>
    <row r="33" spans="1:4" x14ac:dyDescent="0.25">
      <c r="A33" s="17"/>
      <c r="B33" s="18"/>
      <c r="C33" s="18"/>
      <c r="D33" s="18"/>
    </row>
    <row r="34" spans="1:4" x14ac:dyDescent="0.25">
      <c r="A34" s="17"/>
      <c r="B34" s="18"/>
      <c r="C34" s="18"/>
      <c r="D34" s="18"/>
    </row>
    <row r="35" spans="1:4" x14ac:dyDescent="0.25">
      <c r="A35" s="17"/>
      <c r="B35" s="18"/>
      <c r="C35" s="18"/>
      <c r="D35" s="18"/>
    </row>
    <row r="36" spans="1:4" x14ac:dyDescent="0.25">
      <c r="A36" s="17"/>
      <c r="B36" s="18"/>
      <c r="C36" s="18"/>
      <c r="D36" s="18"/>
    </row>
    <row r="37" spans="1:4" x14ac:dyDescent="0.25">
      <c r="A37" s="17"/>
      <c r="B37" s="18"/>
      <c r="C37" s="18"/>
      <c r="D37" s="18"/>
    </row>
    <row r="38" spans="1:4" x14ac:dyDescent="0.25">
      <c r="A38" s="17"/>
      <c r="B38" s="18"/>
      <c r="C38" s="18"/>
      <c r="D38" s="18"/>
    </row>
    <row r="39" spans="1:4" x14ac:dyDescent="0.25">
      <c r="A39" s="17"/>
      <c r="B39" s="18"/>
      <c r="C39" s="18"/>
      <c r="D39" s="18"/>
    </row>
    <row r="40" spans="1:4" x14ac:dyDescent="0.25">
      <c r="A40" s="18"/>
      <c r="B40" s="18"/>
      <c r="C40" s="18"/>
      <c r="D40" s="18"/>
    </row>
    <row r="41" spans="1:4" x14ac:dyDescent="0.25">
      <c r="A41" s="18"/>
      <c r="B41" s="18"/>
      <c r="C41" s="18"/>
      <c r="D41" s="18"/>
    </row>
    <row r="42" spans="1:4" x14ac:dyDescent="0.25">
      <c r="A42" s="18"/>
      <c r="B42" s="18"/>
      <c r="C42" s="18"/>
      <c r="D42" s="18"/>
    </row>
    <row r="43" spans="1:4" x14ac:dyDescent="0.25">
      <c r="A43" s="18"/>
      <c r="B43" s="18"/>
      <c r="C43" s="18"/>
      <c r="D43" s="18"/>
    </row>
    <row r="44" spans="1:4" x14ac:dyDescent="0.25">
      <c r="A44" s="18"/>
      <c r="B44" s="18"/>
      <c r="C44" s="18"/>
      <c r="D44" s="18"/>
    </row>
    <row r="45" spans="1:4" x14ac:dyDescent="0.25">
      <c r="A45" s="18"/>
      <c r="B45" s="18"/>
      <c r="C45" s="18"/>
      <c r="D45" s="18"/>
    </row>
    <row r="46" spans="1:4" x14ac:dyDescent="0.25">
      <c r="A46" s="18"/>
      <c r="B46" s="18"/>
      <c r="C46" s="18"/>
      <c r="D46" s="18"/>
    </row>
    <row r="47" spans="1:4" x14ac:dyDescent="0.25">
      <c r="A47" s="18"/>
      <c r="B47" s="18"/>
      <c r="C47" s="18"/>
      <c r="D47" s="18"/>
    </row>
    <row r="48" spans="1:4" x14ac:dyDescent="0.25">
      <c r="A48" s="18"/>
      <c r="B48" s="18"/>
      <c r="C48" s="18"/>
      <c r="D48" s="18"/>
    </row>
    <row r="49" spans="1:4" x14ac:dyDescent="0.25">
      <c r="A49" s="18"/>
      <c r="B49" s="18"/>
      <c r="C49" s="18"/>
      <c r="D49" s="18"/>
    </row>
    <row r="50" spans="1:4" x14ac:dyDescent="0.25">
      <c r="A50" s="18"/>
      <c r="B50" s="18"/>
      <c r="C50" s="18"/>
      <c r="D50" s="18"/>
    </row>
    <row r="51" spans="1:4" x14ac:dyDescent="0.25">
      <c r="A51" s="18"/>
      <c r="B51" s="18"/>
      <c r="C51" s="18"/>
      <c r="D51" s="18"/>
    </row>
    <row r="52" spans="1:4" x14ac:dyDescent="0.25">
      <c r="A52" s="18"/>
      <c r="B52" s="18"/>
      <c r="C52" s="18"/>
      <c r="D52" s="18"/>
    </row>
    <row r="53" spans="1:4" x14ac:dyDescent="0.25">
      <c r="A53" s="18"/>
      <c r="B53" s="18"/>
      <c r="C53" s="18"/>
      <c r="D53" s="18"/>
    </row>
    <row r="54" spans="1:4" x14ac:dyDescent="0.25">
      <c r="A54" s="18"/>
      <c r="B54" s="18"/>
      <c r="C54" s="18"/>
      <c r="D54" s="18"/>
    </row>
    <row r="55" spans="1:4" x14ac:dyDescent="0.25">
      <c r="A55" s="18"/>
      <c r="B55" s="18"/>
      <c r="C55" s="18"/>
      <c r="D55" s="18"/>
    </row>
    <row r="56" spans="1:4" x14ac:dyDescent="0.25">
      <c r="A56" s="18"/>
      <c r="B56" s="18"/>
      <c r="C56" s="18"/>
      <c r="D56" s="18"/>
    </row>
    <row r="57" spans="1:4" x14ac:dyDescent="0.25">
      <c r="A57" s="18"/>
      <c r="B57" s="18"/>
      <c r="C57" s="18"/>
      <c r="D57" s="18"/>
    </row>
    <row r="58" spans="1:4" x14ac:dyDescent="0.25">
      <c r="A58" s="18"/>
      <c r="B58" s="18"/>
      <c r="C58" s="18"/>
      <c r="D58" s="18"/>
    </row>
    <row r="59" spans="1:4" x14ac:dyDescent="0.25">
      <c r="A59" s="18"/>
      <c r="B59" s="18"/>
      <c r="C59" s="18"/>
      <c r="D59" s="18"/>
    </row>
    <row r="60" spans="1:4" x14ac:dyDescent="0.25">
      <c r="A60" s="18"/>
      <c r="B60" s="18"/>
      <c r="C60" s="18"/>
      <c r="D60" s="18"/>
    </row>
    <row r="61" spans="1:4" x14ac:dyDescent="0.25">
      <c r="A61" s="18"/>
      <c r="B61" s="18"/>
      <c r="C61" s="18"/>
      <c r="D61" s="18"/>
    </row>
    <row r="62" spans="1:4" x14ac:dyDescent="0.25">
      <c r="A62" s="18"/>
      <c r="B62" s="18"/>
      <c r="C62" s="18"/>
      <c r="D62" s="18"/>
    </row>
    <row r="63" spans="1:4" x14ac:dyDescent="0.25">
      <c r="A63" s="18"/>
      <c r="B63" s="18"/>
      <c r="C63" s="18"/>
      <c r="D63" s="18"/>
    </row>
    <row r="64" spans="1:4" x14ac:dyDescent="0.25">
      <c r="A64" s="18"/>
      <c r="B64" s="18"/>
      <c r="C64" s="18"/>
      <c r="D64" s="18"/>
    </row>
    <row r="65" spans="1:4" x14ac:dyDescent="0.25">
      <c r="A65" s="18"/>
      <c r="B65" s="18"/>
      <c r="C65" s="18"/>
      <c r="D65" s="18"/>
    </row>
    <row r="66" spans="1:4" x14ac:dyDescent="0.25">
      <c r="A66" s="18"/>
      <c r="B66" s="18"/>
      <c r="C66" s="18"/>
      <c r="D66" s="18"/>
    </row>
    <row r="67" spans="1:4" x14ac:dyDescent="0.25">
      <c r="A67" s="18"/>
      <c r="B67" s="18"/>
      <c r="C67" s="18"/>
      <c r="D67" s="18"/>
    </row>
    <row r="68" spans="1:4" x14ac:dyDescent="0.25">
      <c r="A68" s="18"/>
      <c r="B68" s="18"/>
      <c r="C68" s="18"/>
      <c r="D68" s="18"/>
    </row>
    <row r="69" spans="1:4" x14ac:dyDescent="0.25">
      <c r="A69" s="18"/>
      <c r="B69" s="18"/>
      <c r="C69" s="18"/>
      <c r="D69" s="18"/>
    </row>
    <row r="70" spans="1:4" x14ac:dyDescent="0.25">
      <c r="A70" s="18"/>
      <c r="B70" s="18"/>
      <c r="C70" s="18"/>
      <c r="D70" s="18"/>
    </row>
    <row r="71" spans="1:4" x14ac:dyDescent="0.25">
      <c r="A71" s="18"/>
      <c r="B71" s="18"/>
      <c r="C71" s="18"/>
      <c r="D71" s="18"/>
    </row>
    <row r="72" spans="1:4" x14ac:dyDescent="0.25">
      <c r="A72" s="18"/>
      <c r="B72" s="18"/>
      <c r="C72" s="18"/>
      <c r="D72" s="18"/>
    </row>
    <row r="73" spans="1:4" x14ac:dyDescent="0.25">
      <c r="A73" s="18"/>
      <c r="B73" s="18"/>
      <c r="C73" s="18"/>
      <c r="D73" s="18"/>
    </row>
    <row r="74" spans="1:4" x14ac:dyDescent="0.25">
      <c r="A74" s="18"/>
      <c r="B74" s="18"/>
      <c r="C74" s="18"/>
      <c r="D74" s="18"/>
    </row>
    <row r="75" spans="1:4" x14ac:dyDescent="0.25">
      <c r="A75" s="18"/>
      <c r="B75" s="18"/>
      <c r="C75" s="18"/>
      <c r="D75" s="18"/>
    </row>
    <row r="76" spans="1:4" x14ac:dyDescent="0.25">
      <c r="A76" s="18"/>
      <c r="B76" s="18"/>
      <c r="C76" s="18"/>
      <c r="D76" s="18"/>
    </row>
    <row r="77" spans="1:4" x14ac:dyDescent="0.25">
      <c r="A77" s="18"/>
      <c r="B77" s="18"/>
      <c r="C77" s="18"/>
      <c r="D77" s="18"/>
    </row>
    <row r="78" spans="1:4" x14ac:dyDescent="0.25">
      <c r="A78" s="18"/>
      <c r="B78" s="18"/>
      <c r="C78" s="18"/>
      <c r="D78" s="18"/>
    </row>
    <row r="79" spans="1:4" x14ac:dyDescent="0.25">
      <c r="A79" s="18"/>
      <c r="B79" s="18"/>
      <c r="C79" s="18"/>
      <c r="D79" s="18"/>
    </row>
    <row r="80" spans="1:4" x14ac:dyDescent="0.25">
      <c r="A80" s="18"/>
      <c r="B80" s="18"/>
      <c r="C80" s="18"/>
      <c r="D80" s="18"/>
    </row>
    <row r="81" spans="1:4" x14ac:dyDescent="0.25">
      <c r="A81" s="18"/>
      <c r="B81" s="18"/>
      <c r="C81" s="18"/>
      <c r="D81" s="18"/>
    </row>
    <row r="82" spans="1:4" x14ac:dyDescent="0.25">
      <c r="A82" s="18"/>
      <c r="B82" s="18"/>
      <c r="C82" s="18"/>
      <c r="D82" s="18"/>
    </row>
    <row r="83" spans="1:4" x14ac:dyDescent="0.25">
      <c r="A83" s="18"/>
      <c r="B83" s="18"/>
      <c r="C83" s="18"/>
      <c r="D83" s="18"/>
    </row>
    <row r="84" spans="1:4" x14ac:dyDescent="0.25">
      <c r="A84" s="18"/>
      <c r="B84" s="18"/>
      <c r="C84" s="18"/>
      <c r="D84" s="18"/>
    </row>
    <row r="85" spans="1:4" x14ac:dyDescent="0.25">
      <c r="A85" s="18"/>
      <c r="B85" s="18"/>
      <c r="C85" s="18"/>
      <c r="D85" s="18"/>
    </row>
    <row r="86" spans="1:4" x14ac:dyDescent="0.25">
      <c r="A86" s="18"/>
      <c r="B86" s="18"/>
      <c r="C86" s="18"/>
      <c r="D86" s="18"/>
    </row>
    <row r="87" spans="1:4" x14ac:dyDescent="0.25">
      <c r="A87" s="18"/>
      <c r="B87" s="18"/>
      <c r="C87" s="18"/>
      <c r="D87" s="18"/>
    </row>
    <row r="88" spans="1:4" x14ac:dyDescent="0.25">
      <c r="A88" s="18"/>
      <c r="B88" s="18"/>
      <c r="C88" s="18"/>
      <c r="D88" s="18"/>
    </row>
    <row r="89" spans="1:4" x14ac:dyDescent="0.25">
      <c r="A89" s="18"/>
      <c r="B89" s="18"/>
      <c r="C89" s="18"/>
      <c r="D89" s="18"/>
    </row>
    <row r="90" spans="1:4" x14ac:dyDescent="0.25">
      <c r="A90" s="18"/>
      <c r="B90" s="18"/>
      <c r="C90" s="18"/>
      <c r="D90" s="18"/>
    </row>
    <row r="91" spans="1:4" x14ac:dyDescent="0.25">
      <c r="A91" s="18"/>
      <c r="B91" s="18"/>
      <c r="C91" s="18"/>
      <c r="D91" s="18"/>
    </row>
    <row r="92" spans="1:4" x14ac:dyDescent="0.25">
      <c r="A92" s="18"/>
      <c r="B92" s="18"/>
      <c r="C92" s="18"/>
      <c r="D92" s="18"/>
    </row>
    <row r="93" spans="1:4" x14ac:dyDescent="0.25">
      <c r="A93" s="18"/>
      <c r="B93" s="18"/>
      <c r="C93" s="18"/>
      <c r="D93" s="18"/>
    </row>
    <row r="94" spans="1:4" x14ac:dyDescent="0.25">
      <c r="A94" s="18"/>
      <c r="B94" s="18"/>
      <c r="C94" s="18"/>
      <c r="D94" s="18"/>
    </row>
    <row r="95" spans="1:4" x14ac:dyDescent="0.25">
      <c r="A95" s="18"/>
      <c r="B95" s="18"/>
      <c r="C95" s="18"/>
      <c r="D95" s="18"/>
    </row>
    <row r="96" spans="1:4" x14ac:dyDescent="0.25">
      <c r="A96" s="18"/>
      <c r="B96" s="18"/>
      <c r="C96" s="18"/>
      <c r="D96" s="18"/>
    </row>
    <row r="97" spans="1:4" x14ac:dyDescent="0.25">
      <c r="A97" s="18"/>
      <c r="B97" s="18"/>
      <c r="C97" s="18"/>
      <c r="D97" s="18"/>
    </row>
    <row r="98" spans="1:4" x14ac:dyDescent="0.25">
      <c r="A98" s="18"/>
      <c r="B98" s="18"/>
      <c r="C98" s="18"/>
      <c r="D98" s="18"/>
    </row>
    <row r="99" spans="1:4" x14ac:dyDescent="0.25">
      <c r="A99" s="18"/>
      <c r="B99" s="18"/>
      <c r="C99" s="18"/>
      <c r="D99" s="18"/>
    </row>
    <row r="100" spans="1:4" x14ac:dyDescent="0.25">
      <c r="A100" s="18"/>
      <c r="B100" s="18"/>
      <c r="C100" s="18"/>
      <c r="D100" s="18"/>
    </row>
    <row r="101" spans="1:4" x14ac:dyDescent="0.25">
      <c r="A101" s="18"/>
      <c r="B101" s="18"/>
      <c r="C101" s="18"/>
      <c r="D101" s="18"/>
    </row>
    <row r="102" spans="1:4" x14ac:dyDescent="0.25">
      <c r="A102" s="18"/>
      <c r="B102" s="18"/>
      <c r="C102" s="18"/>
      <c r="D102" s="18"/>
    </row>
    <row r="103" spans="1:4" x14ac:dyDescent="0.25">
      <c r="A103" s="18"/>
      <c r="B103" s="18"/>
      <c r="C103" s="18"/>
      <c r="D103" s="18"/>
    </row>
    <row r="104" spans="1:4" x14ac:dyDescent="0.25">
      <c r="A104" s="18"/>
      <c r="B104" s="18"/>
      <c r="C104" s="18"/>
      <c r="D104" s="18"/>
    </row>
    <row r="105" spans="1:4" x14ac:dyDescent="0.25">
      <c r="A105" s="18"/>
      <c r="B105" s="18"/>
      <c r="C105" s="18"/>
      <c r="D105" s="18"/>
    </row>
    <row r="106" spans="1:4" x14ac:dyDescent="0.25">
      <c r="A106" s="18"/>
      <c r="B106" s="18"/>
      <c r="C106" s="18"/>
      <c r="D106" s="18"/>
    </row>
    <row r="107" spans="1:4" x14ac:dyDescent="0.25">
      <c r="A107" s="18"/>
      <c r="B107" s="18"/>
      <c r="C107" s="18"/>
      <c r="D107" s="18"/>
    </row>
    <row r="108" spans="1:4" x14ac:dyDescent="0.25">
      <c r="A108" s="18"/>
      <c r="B108" s="18"/>
      <c r="C108" s="18"/>
      <c r="D108" s="18"/>
    </row>
    <row r="109" spans="1:4" x14ac:dyDescent="0.25">
      <c r="A109" s="18"/>
      <c r="B109" s="18"/>
      <c r="C109" s="18"/>
      <c r="D109" s="18"/>
    </row>
    <row r="110" spans="1:4" x14ac:dyDescent="0.25">
      <c r="A110" s="18"/>
      <c r="B110" s="18"/>
      <c r="C110" s="18"/>
      <c r="D110" s="18"/>
    </row>
    <row r="111" spans="1:4" x14ac:dyDescent="0.25">
      <c r="A111" s="18"/>
      <c r="B111" s="18"/>
      <c r="C111" s="18"/>
      <c r="D111" s="18"/>
    </row>
    <row r="112" spans="1:4" x14ac:dyDescent="0.25">
      <c r="A112" s="18"/>
      <c r="B112" s="18"/>
      <c r="C112" s="18"/>
      <c r="D112" s="18"/>
    </row>
    <row r="113" spans="1:4" x14ac:dyDescent="0.25">
      <c r="A113" s="18"/>
      <c r="B113" s="18"/>
      <c r="C113" s="18"/>
      <c r="D113" s="18"/>
    </row>
    <row r="114" spans="1:4" x14ac:dyDescent="0.25">
      <c r="A114" s="18"/>
      <c r="B114" s="18"/>
      <c r="C114" s="18"/>
      <c r="D114" s="18"/>
    </row>
    <row r="115" spans="1:4" x14ac:dyDescent="0.25">
      <c r="A115" s="18"/>
      <c r="B115" s="18"/>
      <c r="C115" s="18"/>
      <c r="D115" s="18"/>
    </row>
    <row r="116" spans="1:4" x14ac:dyDescent="0.25">
      <c r="A116" s="18"/>
      <c r="B116" s="18"/>
      <c r="C116" s="18"/>
      <c r="D116" s="18"/>
    </row>
    <row r="117" spans="1:4" x14ac:dyDescent="0.25">
      <c r="A117" s="18"/>
      <c r="B117" s="18"/>
      <c r="C117" s="18"/>
      <c r="D117" s="18"/>
    </row>
    <row r="118" spans="1:4" x14ac:dyDescent="0.25">
      <c r="A118" s="18"/>
      <c r="B118" s="18"/>
      <c r="C118" s="18"/>
      <c r="D118" s="18"/>
    </row>
    <row r="119" spans="1:4" x14ac:dyDescent="0.25">
      <c r="A119" s="18"/>
      <c r="B119" s="18"/>
      <c r="C119" s="18"/>
      <c r="D119" s="18"/>
    </row>
    <row r="120" spans="1:4" x14ac:dyDescent="0.25">
      <c r="A120" s="18"/>
      <c r="B120" s="18"/>
      <c r="C120" s="18"/>
      <c r="D120" s="18"/>
    </row>
    <row r="121" spans="1:4" x14ac:dyDescent="0.25">
      <c r="A121" s="18"/>
      <c r="B121" s="18"/>
      <c r="C121" s="18"/>
      <c r="D121" s="18"/>
    </row>
    <row r="122" spans="1:4" x14ac:dyDescent="0.25">
      <c r="A122" s="18"/>
      <c r="B122" s="18"/>
      <c r="C122" s="18"/>
      <c r="D122" s="18"/>
    </row>
    <row r="123" spans="1:4" x14ac:dyDescent="0.25">
      <c r="A123" s="18"/>
      <c r="B123" s="18"/>
      <c r="C123" s="18"/>
      <c r="D123" s="18"/>
    </row>
    <row r="124" spans="1:4" x14ac:dyDescent="0.25">
      <c r="A124" s="18"/>
      <c r="B124" s="18"/>
      <c r="C124" s="18"/>
      <c r="D124" s="18"/>
    </row>
    <row r="125" spans="1:4" x14ac:dyDescent="0.25">
      <c r="A125" s="18"/>
      <c r="B125" s="18"/>
      <c r="C125" s="18"/>
      <c r="D125" s="18"/>
    </row>
    <row r="126" spans="1:4" x14ac:dyDescent="0.25">
      <c r="A126" s="18"/>
      <c r="B126" s="18"/>
      <c r="C126" s="18"/>
      <c r="D126" s="18"/>
    </row>
    <row r="127" spans="1:4" x14ac:dyDescent="0.25">
      <c r="A127" s="18"/>
      <c r="B127" s="18"/>
      <c r="C127" s="18"/>
      <c r="D127" s="18"/>
    </row>
    <row r="128" spans="1:4" x14ac:dyDescent="0.25">
      <c r="A128" s="18"/>
      <c r="B128" s="18"/>
      <c r="C128" s="18"/>
      <c r="D128" s="18"/>
    </row>
    <row r="129" spans="1:4" x14ac:dyDescent="0.25">
      <c r="A129" s="18"/>
      <c r="B129" s="18"/>
      <c r="C129" s="18"/>
      <c r="D129" s="18"/>
    </row>
    <row r="130" spans="1:4" x14ac:dyDescent="0.25">
      <c r="A130" s="18"/>
      <c r="B130" s="18"/>
      <c r="C130" s="18"/>
      <c r="D130" s="18"/>
    </row>
    <row r="131" spans="1:4" x14ac:dyDescent="0.25">
      <c r="A131" s="18"/>
      <c r="B131" s="18"/>
      <c r="C131" s="18"/>
      <c r="D131" s="18"/>
    </row>
    <row r="132" spans="1:4" x14ac:dyDescent="0.25">
      <c r="A132" s="18"/>
      <c r="B132" s="18"/>
      <c r="C132" s="18"/>
      <c r="D132" s="18"/>
    </row>
    <row r="133" spans="1:4" x14ac:dyDescent="0.25">
      <c r="A133" s="18"/>
      <c r="B133" s="18"/>
      <c r="C133" s="18"/>
      <c r="D133" s="18"/>
    </row>
    <row r="134" spans="1:4" x14ac:dyDescent="0.25">
      <c r="A134" s="18"/>
      <c r="B134" s="18"/>
      <c r="C134" s="18"/>
      <c r="D134" s="18"/>
    </row>
    <row r="135" spans="1:4" x14ac:dyDescent="0.25">
      <c r="A135" s="18"/>
      <c r="B135" s="18"/>
      <c r="C135" s="18"/>
      <c r="D135" s="18"/>
    </row>
    <row r="136" spans="1:4" x14ac:dyDescent="0.25">
      <c r="A136" s="18"/>
      <c r="B136" s="18"/>
      <c r="C136" s="18"/>
      <c r="D136" s="18"/>
    </row>
    <row r="137" spans="1:4" x14ac:dyDescent="0.25">
      <c r="A137" s="18"/>
      <c r="B137" s="18"/>
      <c r="C137" s="18"/>
      <c r="D137" s="18"/>
    </row>
    <row r="138" spans="1:4" x14ac:dyDescent="0.25">
      <c r="A138" s="18"/>
      <c r="B138" s="18"/>
      <c r="C138" s="18"/>
      <c r="D138" s="18"/>
    </row>
    <row r="139" spans="1:4" x14ac:dyDescent="0.25">
      <c r="A139" s="18"/>
      <c r="B139" s="18"/>
      <c r="C139" s="18"/>
      <c r="D139" s="18"/>
    </row>
    <row r="140" spans="1:4" x14ac:dyDescent="0.25">
      <c r="A140" s="18"/>
      <c r="B140" s="18"/>
      <c r="C140" s="18"/>
      <c r="D140" s="18"/>
    </row>
    <row r="141" spans="1:4" x14ac:dyDescent="0.25">
      <c r="A141" s="18"/>
      <c r="B141" s="18"/>
      <c r="C141" s="18"/>
      <c r="D141" s="18"/>
    </row>
    <row r="142" spans="1:4" x14ac:dyDescent="0.25">
      <c r="A142" s="18"/>
      <c r="B142" s="18"/>
      <c r="C142" s="18"/>
      <c r="D142" s="18"/>
    </row>
    <row r="143" spans="1:4" x14ac:dyDescent="0.25">
      <c r="A143" s="18"/>
      <c r="B143" s="18"/>
      <c r="C143" s="18"/>
      <c r="D143" s="18"/>
    </row>
    <row r="144" spans="1:4" x14ac:dyDescent="0.25">
      <c r="A144" s="18"/>
      <c r="B144" s="18"/>
      <c r="C144" s="18"/>
      <c r="D144" s="18"/>
    </row>
    <row r="145" spans="1:4" x14ac:dyDescent="0.25">
      <c r="A145" s="18"/>
      <c r="B145" s="18"/>
      <c r="C145" s="18"/>
      <c r="D145" s="18"/>
    </row>
    <row r="146" spans="1:4" x14ac:dyDescent="0.25">
      <c r="A146" s="18"/>
      <c r="B146" s="18"/>
      <c r="C146" s="18"/>
      <c r="D146" s="18"/>
    </row>
    <row r="147" spans="1:4" x14ac:dyDescent="0.25">
      <c r="A147" s="18"/>
      <c r="B147" s="18"/>
      <c r="C147" s="18"/>
      <c r="D147" s="18"/>
    </row>
    <row r="148" spans="1:4" x14ac:dyDescent="0.25">
      <c r="A148" s="18"/>
      <c r="B148" s="18"/>
      <c r="C148" s="18"/>
      <c r="D148" s="18"/>
    </row>
    <row r="149" spans="1:4" x14ac:dyDescent="0.25">
      <c r="A149" s="18"/>
      <c r="B149" s="18"/>
      <c r="C149" s="18"/>
      <c r="D149" s="18"/>
    </row>
    <row r="150" spans="1:4" x14ac:dyDescent="0.25">
      <c r="A150" s="18"/>
      <c r="B150" s="18"/>
      <c r="C150" s="18"/>
      <c r="D150" s="18"/>
    </row>
    <row r="151" spans="1:4" x14ac:dyDescent="0.25">
      <c r="A151" s="18"/>
      <c r="B151" s="18"/>
      <c r="C151" s="18"/>
      <c r="D151" s="18"/>
    </row>
    <row r="152" spans="1:4" x14ac:dyDescent="0.25">
      <c r="A152" s="18"/>
      <c r="B152" s="18"/>
      <c r="C152" s="18"/>
      <c r="D152" s="18"/>
    </row>
    <row r="153" spans="1:4" x14ac:dyDescent="0.25">
      <c r="A153" s="18"/>
      <c r="B153" s="18"/>
      <c r="C153" s="18"/>
      <c r="D153" s="18"/>
    </row>
    <row r="154" spans="1:4" x14ac:dyDescent="0.25">
      <c r="A154" s="18"/>
      <c r="B154" s="18"/>
      <c r="C154" s="18"/>
      <c r="D154" s="18"/>
    </row>
    <row r="155" spans="1:4" x14ac:dyDescent="0.25">
      <c r="A155" s="18"/>
      <c r="B155" s="18"/>
      <c r="C155" s="18"/>
      <c r="D155" s="18"/>
    </row>
    <row r="156" spans="1:4" x14ac:dyDescent="0.25">
      <c r="A156" s="18"/>
      <c r="B156" s="18"/>
      <c r="C156" s="18"/>
      <c r="D156" s="18"/>
    </row>
    <row r="157" spans="1:4" x14ac:dyDescent="0.25">
      <c r="A157" s="18"/>
      <c r="B157" s="18"/>
      <c r="C157" s="18"/>
      <c r="D157" s="18"/>
    </row>
    <row r="158" spans="1:4" x14ac:dyDescent="0.25">
      <c r="A158" s="18"/>
      <c r="B158" s="18"/>
      <c r="C158" s="18"/>
      <c r="D158" s="18"/>
    </row>
    <row r="159" spans="1:4" x14ac:dyDescent="0.25">
      <c r="A159" s="18"/>
      <c r="B159" s="18"/>
      <c r="C159" s="18"/>
      <c r="D159" s="18"/>
    </row>
    <row r="160" spans="1:4" x14ac:dyDescent="0.25">
      <c r="A160" s="18"/>
      <c r="B160" s="18"/>
      <c r="C160" s="18"/>
      <c r="D160" s="18"/>
    </row>
    <row r="161" spans="1:4" x14ac:dyDescent="0.25">
      <c r="A161" s="18"/>
      <c r="B161" s="18"/>
      <c r="C161" s="18"/>
      <c r="D161" s="18"/>
    </row>
    <row r="162" spans="1:4" x14ac:dyDescent="0.25">
      <c r="A162" s="18"/>
      <c r="B162" s="18"/>
      <c r="C162" s="18"/>
      <c r="D162" s="18"/>
    </row>
    <row r="163" spans="1:4" x14ac:dyDescent="0.25">
      <c r="A163" s="18"/>
      <c r="B163" s="18"/>
      <c r="C163" s="18"/>
      <c r="D163" s="18"/>
    </row>
    <row r="164" spans="1:4" x14ac:dyDescent="0.25">
      <c r="A164" s="18"/>
      <c r="B164" s="18"/>
      <c r="C164" s="18"/>
      <c r="D164" s="18"/>
    </row>
    <row r="165" spans="1:4" x14ac:dyDescent="0.25">
      <c r="A165" s="18"/>
      <c r="B165" s="18"/>
      <c r="C165" s="18"/>
      <c r="D165" s="18"/>
    </row>
    <row r="166" spans="1:4" x14ac:dyDescent="0.25">
      <c r="A166" s="18"/>
      <c r="B166" s="18"/>
      <c r="C166" s="18"/>
      <c r="D166" s="18"/>
    </row>
    <row r="167" spans="1:4" x14ac:dyDescent="0.25">
      <c r="A167" s="18"/>
      <c r="B167" s="18"/>
      <c r="C167" s="18"/>
      <c r="D167" s="18"/>
    </row>
    <row r="168" spans="1:4" x14ac:dyDescent="0.25">
      <c r="A168" s="18"/>
      <c r="B168" s="18"/>
      <c r="C168" s="18"/>
      <c r="D168" s="18"/>
    </row>
    <row r="169" spans="1:4" x14ac:dyDescent="0.25">
      <c r="A169" s="18"/>
      <c r="B169" s="18"/>
      <c r="C169" s="18"/>
      <c r="D169" s="18"/>
    </row>
    <row r="170" spans="1:4" x14ac:dyDescent="0.25">
      <c r="A170" s="18"/>
      <c r="B170" s="18"/>
      <c r="C170" s="18"/>
      <c r="D170" s="18"/>
    </row>
    <row r="171" spans="1:4" x14ac:dyDescent="0.25">
      <c r="A171" s="18"/>
      <c r="B171" s="18"/>
      <c r="C171" s="18"/>
      <c r="D171" s="18"/>
    </row>
    <row r="172" spans="1:4" x14ac:dyDescent="0.25">
      <c r="A172" s="18"/>
      <c r="B172" s="18"/>
      <c r="C172" s="18"/>
      <c r="D172" s="18"/>
    </row>
    <row r="173" spans="1:4" x14ac:dyDescent="0.25">
      <c r="A173" s="18"/>
      <c r="B173" s="18"/>
      <c r="C173" s="18"/>
      <c r="D173" s="18"/>
    </row>
    <row r="174" spans="1:4" x14ac:dyDescent="0.25">
      <c r="A174" s="18"/>
      <c r="B174" s="18"/>
      <c r="C174" s="18"/>
      <c r="D174" s="18"/>
    </row>
    <row r="175" spans="1:4" x14ac:dyDescent="0.25">
      <c r="A175" s="18"/>
      <c r="B175" s="18"/>
      <c r="C175" s="18"/>
      <c r="D175" s="18"/>
    </row>
    <row r="176" spans="1:4" x14ac:dyDescent="0.25">
      <c r="A176" s="18"/>
      <c r="B176" s="18"/>
      <c r="C176" s="18"/>
      <c r="D176" s="18"/>
    </row>
    <row r="177" spans="1:4" x14ac:dyDescent="0.25">
      <c r="A177" s="18"/>
      <c r="B177" s="18"/>
      <c r="C177" s="18"/>
      <c r="D177" s="18"/>
    </row>
    <row r="178" spans="1:4" x14ac:dyDescent="0.25">
      <c r="A178" s="18"/>
      <c r="B178" s="18"/>
      <c r="C178" s="18"/>
      <c r="D178" s="18"/>
    </row>
    <row r="179" spans="1:4" x14ac:dyDescent="0.25">
      <c r="A179" s="18"/>
      <c r="B179" s="18"/>
      <c r="C179" s="18"/>
      <c r="D179" s="18"/>
    </row>
    <row r="180" spans="1:4" x14ac:dyDescent="0.25">
      <c r="A180" s="18"/>
      <c r="B180" s="18"/>
      <c r="C180" s="18"/>
      <c r="D180" s="18"/>
    </row>
    <row r="181" spans="1:4" x14ac:dyDescent="0.25">
      <c r="A181" s="18"/>
      <c r="B181" s="18"/>
      <c r="C181" s="18"/>
      <c r="D181" s="18"/>
    </row>
    <row r="182" spans="1:4" x14ac:dyDescent="0.25">
      <c r="A182" s="18"/>
      <c r="B182" s="18"/>
      <c r="C182" s="18"/>
      <c r="D182" s="18"/>
    </row>
    <row r="183" spans="1:4" x14ac:dyDescent="0.25">
      <c r="A183" s="18"/>
      <c r="B183" s="18"/>
      <c r="C183" s="18"/>
      <c r="D183" s="18"/>
    </row>
    <row r="184" spans="1:4" x14ac:dyDescent="0.25">
      <c r="A184" s="18"/>
      <c r="B184" s="18"/>
      <c r="C184" s="18"/>
      <c r="D184" s="18"/>
    </row>
    <row r="185" spans="1:4" x14ac:dyDescent="0.25">
      <c r="A185" s="18"/>
      <c r="B185" s="18"/>
      <c r="C185" s="18"/>
      <c r="D185" s="18"/>
    </row>
    <row r="186" spans="1:4" x14ac:dyDescent="0.25">
      <c r="A186" s="18"/>
      <c r="B186" s="18"/>
      <c r="C186" s="18"/>
      <c r="D186" s="18"/>
    </row>
    <row r="187" spans="1:4" x14ac:dyDescent="0.25">
      <c r="A187" s="18"/>
      <c r="B187" s="18"/>
      <c r="C187" s="18"/>
      <c r="D187" s="18"/>
    </row>
    <row r="188" spans="1:4" x14ac:dyDescent="0.25">
      <c r="A188" s="18"/>
      <c r="B188" s="18"/>
      <c r="C188" s="18"/>
      <c r="D188" s="18"/>
    </row>
    <row r="189" spans="1:4" x14ac:dyDescent="0.25">
      <c r="A189" s="18"/>
      <c r="B189" s="18"/>
      <c r="C189" s="18"/>
      <c r="D189" s="18"/>
    </row>
    <row r="190" spans="1:4" x14ac:dyDescent="0.25">
      <c r="A190" s="18"/>
      <c r="B190" s="18"/>
      <c r="C190" s="18"/>
      <c r="D190" s="18"/>
    </row>
    <row r="191" spans="1:4" x14ac:dyDescent="0.25">
      <c r="A191" s="18"/>
      <c r="B191" s="18"/>
      <c r="C191" s="18"/>
      <c r="D191" s="18"/>
    </row>
    <row r="192" spans="1:4" x14ac:dyDescent="0.25">
      <c r="A192" s="18"/>
      <c r="B192" s="18"/>
      <c r="C192" s="18"/>
      <c r="D192" s="18"/>
    </row>
    <row r="193" spans="1:4" x14ac:dyDescent="0.25">
      <c r="A193" s="18"/>
      <c r="B193" s="18"/>
      <c r="C193" s="18"/>
      <c r="D193" s="18"/>
    </row>
    <row r="194" spans="1:4" x14ac:dyDescent="0.25">
      <c r="A194" s="18"/>
      <c r="B194" s="18"/>
      <c r="C194" s="18"/>
      <c r="D194" s="18"/>
    </row>
    <row r="195" spans="1:4" x14ac:dyDescent="0.25">
      <c r="A195" s="18"/>
      <c r="B195" s="18"/>
      <c r="C195" s="18"/>
      <c r="D195" s="18"/>
    </row>
    <row r="196" spans="1:4" x14ac:dyDescent="0.25">
      <c r="A196" s="18"/>
      <c r="B196" s="18"/>
      <c r="C196" s="18"/>
      <c r="D196" s="18"/>
    </row>
    <row r="197" spans="1:4" x14ac:dyDescent="0.25">
      <c r="A197" s="18"/>
      <c r="B197" s="18"/>
      <c r="C197" s="18"/>
      <c r="D197" s="18"/>
    </row>
    <row r="198" spans="1:4" x14ac:dyDescent="0.25">
      <c r="A198" s="18"/>
      <c r="B198" s="18"/>
      <c r="C198" s="18"/>
      <c r="D198" s="18"/>
    </row>
    <row r="199" spans="1:4" x14ac:dyDescent="0.25">
      <c r="A199" s="18"/>
      <c r="B199" s="18"/>
      <c r="C199" s="18"/>
      <c r="D199" s="18"/>
    </row>
    <row r="200" spans="1:4" x14ac:dyDescent="0.25">
      <c r="A200" s="18"/>
      <c r="B200" s="18"/>
      <c r="C200" s="18"/>
      <c r="D200" s="18"/>
    </row>
    <row r="201" spans="1:4" x14ac:dyDescent="0.25">
      <c r="A201" s="18"/>
      <c r="B201" s="18"/>
      <c r="C201" s="18"/>
      <c r="D201" s="18"/>
    </row>
    <row r="202" spans="1:4" x14ac:dyDescent="0.25">
      <c r="A202" s="18"/>
      <c r="B202" s="18"/>
      <c r="C202" s="18"/>
      <c r="D202" s="18"/>
    </row>
    <row r="203" spans="1:4" x14ac:dyDescent="0.25">
      <c r="A203" s="18"/>
      <c r="B203" s="18"/>
      <c r="C203" s="18"/>
      <c r="D203" s="18"/>
    </row>
    <row r="204" spans="1:4" x14ac:dyDescent="0.25">
      <c r="A204" s="18"/>
      <c r="B204" s="18"/>
      <c r="C204" s="18"/>
      <c r="D204" s="18"/>
    </row>
    <row r="205" spans="1:4" x14ac:dyDescent="0.25">
      <c r="A205" s="18"/>
      <c r="B205" s="18"/>
      <c r="C205" s="18"/>
      <c r="D205" s="18"/>
    </row>
    <row r="206" spans="1:4" x14ac:dyDescent="0.25">
      <c r="A206" s="18"/>
      <c r="B206" s="18"/>
      <c r="C206" s="18"/>
      <c r="D206" s="18"/>
    </row>
    <row r="207" spans="1:4" x14ac:dyDescent="0.25">
      <c r="A207" s="18"/>
      <c r="B207" s="18"/>
      <c r="C207" s="18"/>
      <c r="D207" s="18"/>
    </row>
    <row r="208" spans="1:4" x14ac:dyDescent="0.25">
      <c r="A208" s="18"/>
      <c r="B208" s="18"/>
      <c r="C208" s="18"/>
      <c r="D208" s="18"/>
    </row>
    <row r="209" spans="1:4" x14ac:dyDescent="0.25">
      <c r="A209" s="18"/>
      <c r="B209" s="18"/>
      <c r="C209" s="18"/>
      <c r="D209" s="18"/>
    </row>
    <row r="210" spans="1:4" x14ac:dyDescent="0.25">
      <c r="A210" s="18"/>
      <c r="B210" s="18"/>
      <c r="C210" s="18"/>
      <c r="D210" s="18"/>
    </row>
    <row r="211" spans="1:4" x14ac:dyDescent="0.25">
      <c r="A211" s="18"/>
      <c r="B211" s="18"/>
      <c r="C211" s="18"/>
      <c r="D211" s="18"/>
    </row>
    <row r="212" spans="1:4" x14ac:dyDescent="0.25">
      <c r="A212" s="18"/>
      <c r="B212" s="18"/>
      <c r="C212" s="18"/>
      <c r="D212" s="18"/>
    </row>
    <row r="213" spans="1:4" x14ac:dyDescent="0.25">
      <c r="A213" s="18"/>
      <c r="B213" s="18"/>
      <c r="C213" s="18"/>
      <c r="D213" s="18"/>
    </row>
    <row r="214" spans="1:4" x14ac:dyDescent="0.25">
      <c r="A214" s="18"/>
      <c r="B214" s="18"/>
      <c r="C214" s="18"/>
      <c r="D214" s="18"/>
    </row>
    <row r="215" spans="1:4" x14ac:dyDescent="0.25">
      <c r="A215" s="18"/>
      <c r="B215" s="18"/>
      <c r="C215" s="18"/>
      <c r="D215" s="18"/>
    </row>
    <row r="216" spans="1:4" x14ac:dyDescent="0.25">
      <c r="A216" s="18"/>
      <c r="B216" s="18"/>
      <c r="C216" s="18"/>
      <c r="D216" s="18"/>
    </row>
    <row r="217" spans="1:4" x14ac:dyDescent="0.25">
      <c r="A217" s="18"/>
      <c r="B217" s="18"/>
      <c r="C217" s="18"/>
      <c r="D217" s="18"/>
    </row>
    <row r="218" spans="1:4" x14ac:dyDescent="0.25">
      <c r="A218" s="18"/>
      <c r="B218" s="18"/>
      <c r="C218" s="18"/>
      <c r="D218" s="18"/>
    </row>
    <row r="219" spans="1:4" x14ac:dyDescent="0.25">
      <c r="A219" s="18"/>
      <c r="B219" s="18"/>
      <c r="C219" s="18"/>
      <c r="D219" s="18"/>
    </row>
    <row r="220" spans="1:4" x14ac:dyDescent="0.25">
      <c r="A220" s="18"/>
      <c r="B220" s="18"/>
      <c r="C220" s="18"/>
      <c r="D220" s="18"/>
    </row>
    <row r="221" spans="1:4" x14ac:dyDescent="0.25">
      <c r="A221" s="18"/>
      <c r="B221" s="18"/>
      <c r="C221" s="18"/>
      <c r="D221" s="18"/>
    </row>
    <row r="222" spans="1:4" x14ac:dyDescent="0.25">
      <c r="A222" s="18"/>
      <c r="B222" s="18"/>
      <c r="C222" s="18"/>
      <c r="D222" s="18"/>
    </row>
    <row r="223" spans="1:4" x14ac:dyDescent="0.25">
      <c r="A223" s="18"/>
      <c r="B223" s="18"/>
      <c r="C223" s="18"/>
      <c r="D223" s="18"/>
    </row>
    <row r="224" spans="1:4" x14ac:dyDescent="0.25">
      <c r="A224" s="18"/>
      <c r="B224" s="18"/>
      <c r="C224" s="18"/>
      <c r="D224" s="18"/>
    </row>
    <row r="225" spans="1:4" x14ac:dyDescent="0.25">
      <c r="A225" s="18"/>
      <c r="B225" s="18"/>
      <c r="C225" s="18"/>
      <c r="D225" s="18"/>
    </row>
    <row r="226" spans="1:4" x14ac:dyDescent="0.25">
      <c r="A226" s="18"/>
      <c r="B226" s="18"/>
      <c r="C226" s="18"/>
      <c r="D226" s="18"/>
    </row>
    <row r="227" spans="1:4" x14ac:dyDescent="0.25">
      <c r="A227" s="18"/>
      <c r="B227" s="18"/>
      <c r="C227" s="18"/>
      <c r="D227" s="18"/>
    </row>
    <row r="228" spans="1:4" x14ac:dyDescent="0.25">
      <c r="A228" s="18"/>
      <c r="B228" s="18"/>
      <c r="C228" s="18"/>
      <c r="D228" s="18"/>
    </row>
    <row r="229" spans="1:4" x14ac:dyDescent="0.25">
      <c r="A229" s="18"/>
      <c r="B229" s="18"/>
      <c r="C229" s="18"/>
      <c r="D229" s="18"/>
    </row>
    <row r="230" spans="1:4" x14ac:dyDescent="0.25">
      <c r="A230" s="18"/>
      <c r="B230" s="18"/>
      <c r="C230" s="18"/>
      <c r="D230" s="18"/>
    </row>
    <row r="231" spans="1:4" x14ac:dyDescent="0.25">
      <c r="A231" s="18"/>
      <c r="B231" s="18"/>
      <c r="C231" s="18"/>
      <c r="D231" s="18"/>
    </row>
    <row r="232" spans="1:4" x14ac:dyDescent="0.25">
      <c r="A232" s="18"/>
      <c r="B232" s="18"/>
      <c r="C232" s="18"/>
      <c r="D232" s="18"/>
    </row>
    <row r="233" spans="1:4" x14ac:dyDescent="0.25">
      <c r="A233" s="18"/>
      <c r="B233" s="18"/>
      <c r="C233" s="18"/>
      <c r="D233" s="18"/>
    </row>
    <row r="234" spans="1:4" x14ac:dyDescent="0.25">
      <c r="A234" s="18"/>
      <c r="B234" s="18"/>
      <c r="C234" s="18"/>
      <c r="D234" s="18"/>
    </row>
    <row r="235" spans="1:4" x14ac:dyDescent="0.25">
      <c r="A235" s="18"/>
      <c r="B235" s="18"/>
      <c r="C235" s="18"/>
      <c r="D235" s="18"/>
    </row>
    <row r="236" spans="1:4" x14ac:dyDescent="0.25">
      <c r="A236" s="18"/>
      <c r="B236" s="18"/>
      <c r="C236" s="18"/>
      <c r="D236" s="18"/>
    </row>
    <row r="237" spans="1:4" x14ac:dyDescent="0.25">
      <c r="A237" s="18"/>
      <c r="B237" s="18"/>
      <c r="C237" s="18"/>
      <c r="D237" s="18"/>
    </row>
    <row r="238" spans="1:4" x14ac:dyDescent="0.25">
      <c r="A238" s="18"/>
      <c r="B238" s="18"/>
      <c r="C238" s="18"/>
      <c r="D238" s="18"/>
    </row>
    <row r="239" spans="1:4" x14ac:dyDescent="0.25">
      <c r="A239" s="18"/>
      <c r="B239" s="18"/>
      <c r="C239" s="18"/>
      <c r="D239" s="18"/>
    </row>
    <row r="240" spans="1:4" x14ac:dyDescent="0.25">
      <c r="A240" s="18"/>
      <c r="B240" s="18"/>
      <c r="C240" s="18"/>
      <c r="D240" s="18"/>
    </row>
    <row r="241" spans="1:4" x14ac:dyDescent="0.25">
      <c r="A241" s="18"/>
      <c r="B241" s="18"/>
      <c r="C241" s="18"/>
      <c r="D241" s="18"/>
    </row>
    <row r="242" spans="1:4" x14ac:dyDescent="0.25">
      <c r="A242" s="18"/>
      <c r="B242" s="18"/>
      <c r="C242" s="18"/>
      <c r="D242" s="18"/>
    </row>
    <row r="243" spans="1:4" x14ac:dyDescent="0.25">
      <c r="A243" s="18"/>
      <c r="B243" s="18"/>
      <c r="C243" s="18"/>
      <c r="D243" s="18"/>
    </row>
    <row r="244" spans="1:4" x14ac:dyDescent="0.25">
      <c r="A244" s="18"/>
      <c r="B244" s="18"/>
      <c r="C244" s="18"/>
      <c r="D244" s="18"/>
    </row>
    <row r="245" spans="1:4" x14ac:dyDescent="0.25">
      <c r="A245" s="18"/>
      <c r="B245" s="18"/>
      <c r="C245" s="18"/>
      <c r="D245" s="18"/>
    </row>
    <row r="246" spans="1:4" x14ac:dyDescent="0.25">
      <c r="A246" s="18"/>
      <c r="B246" s="18"/>
      <c r="C246" s="18"/>
      <c r="D246" s="18"/>
    </row>
    <row r="247" spans="1:4" x14ac:dyDescent="0.25">
      <c r="A247" s="18"/>
      <c r="B247" s="18"/>
      <c r="C247" s="18"/>
      <c r="D247" s="18"/>
    </row>
    <row r="248" spans="1:4" x14ac:dyDescent="0.25">
      <c r="A248" s="18"/>
      <c r="B248" s="18"/>
      <c r="C248" s="18"/>
      <c r="D248" s="18"/>
    </row>
    <row r="249" spans="1:4" x14ac:dyDescent="0.25">
      <c r="A249" s="18"/>
      <c r="B249" s="18"/>
      <c r="C249" s="18"/>
      <c r="D249" s="18"/>
    </row>
    <row r="250" spans="1:4" x14ac:dyDescent="0.25">
      <c r="A250" s="18"/>
      <c r="B250" s="18"/>
      <c r="C250" s="18"/>
      <c r="D250" s="18"/>
    </row>
    <row r="251" spans="1:4" x14ac:dyDescent="0.25">
      <c r="A251" s="18"/>
      <c r="B251" s="18"/>
      <c r="C251" s="18"/>
      <c r="D251" s="18"/>
    </row>
    <row r="252" spans="1:4" x14ac:dyDescent="0.25">
      <c r="A252" s="18"/>
      <c r="B252" s="18"/>
      <c r="C252" s="18"/>
      <c r="D252" s="18"/>
    </row>
    <row r="253" spans="1:4" x14ac:dyDescent="0.25">
      <c r="A253" s="18"/>
      <c r="B253" s="18"/>
      <c r="C253" s="18"/>
      <c r="D253" s="18"/>
    </row>
    <row r="254" spans="1:4" x14ac:dyDescent="0.25">
      <c r="A254" s="18"/>
      <c r="B254" s="18"/>
      <c r="C254" s="18"/>
      <c r="D254" s="18"/>
    </row>
    <row r="255" spans="1:4" x14ac:dyDescent="0.25">
      <c r="A255" s="18"/>
      <c r="B255" s="18"/>
      <c r="C255" s="18"/>
      <c r="D255" s="18"/>
    </row>
    <row r="256" spans="1:4" x14ac:dyDescent="0.25">
      <c r="A256" s="18"/>
      <c r="B256" s="18"/>
      <c r="C256" s="18"/>
      <c r="D256" s="18"/>
    </row>
    <row r="257" spans="1:4" x14ac:dyDescent="0.25">
      <c r="A257" s="18"/>
      <c r="B257" s="18"/>
      <c r="C257" s="18"/>
      <c r="D257" s="18"/>
    </row>
    <row r="258" spans="1:4" x14ac:dyDescent="0.25">
      <c r="A258" s="18"/>
      <c r="B258" s="18"/>
      <c r="C258" s="18"/>
      <c r="D258" s="18"/>
    </row>
    <row r="259" spans="1:4" x14ac:dyDescent="0.25">
      <c r="A259" s="18"/>
      <c r="B259" s="18"/>
      <c r="C259" s="18"/>
      <c r="D259" s="18"/>
    </row>
    <row r="260" spans="1:4" x14ac:dyDescent="0.25">
      <c r="A260" s="18"/>
      <c r="B260" s="18"/>
      <c r="C260" s="18"/>
      <c r="D260" s="18"/>
    </row>
    <row r="261" spans="1:4" x14ac:dyDescent="0.25">
      <c r="A261" s="18"/>
      <c r="B261" s="18"/>
      <c r="C261" s="18"/>
      <c r="D261" s="18"/>
    </row>
    <row r="262" spans="1:4" x14ac:dyDescent="0.25">
      <c r="A262" s="18"/>
      <c r="B262" s="18"/>
      <c r="C262" s="18"/>
      <c r="D262" s="18"/>
    </row>
    <row r="263" spans="1:4" x14ac:dyDescent="0.25">
      <c r="A263" s="18"/>
      <c r="B263" s="18"/>
      <c r="C263" s="18"/>
      <c r="D263" s="18"/>
    </row>
    <row r="264" spans="1:4" x14ac:dyDescent="0.25">
      <c r="A264" s="18"/>
      <c r="B264" s="18"/>
      <c r="C264" s="18"/>
      <c r="D264" s="18"/>
    </row>
    <row r="265" spans="1:4" x14ac:dyDescent="0.25">
      <c r="A265" s="18"/>
      <c r="B265" s="18"/>
      <c r="C265" s="18"/>
      <c r="D265" s="18"/>
    </row>
    <row r="266" spans="1:4" x14ac:dyDescent="0.25">
      <c r="A266" s="18"/>
      <c r="B266" s="18"/>
      <c r="C266" s="18"/>
      <c r="D266" s="18"/>
    </row>
    <row r="267" spans="1:4" x14ac:dyDescent="0.25">
      <c r="A267" s="18"/>
      <c r="B267" s="18"/>
      <c r="C267" s="18"/>
      <c r="D267" s="18"/>
    </row>
    <row r="268" spans="1:4" x14ac:dyDescent="0.25">
      <c r="A268" s="18"/>
      <c r="B268" s="18"/>
      <c r="C268" s="18"/>
      <c r="D268" s="18"/>
    </row>
    <row r="269" spans="1:4" x14ac:dyDescent="0.25">
      <c r="A269" s="18"/>
      <c r="B269" s="18"/>
      <c r="C269" s="18"/>
      <c r="D269" s="18"/>
    </row>
    <row r="270" spans="1:4" x14ac:dyDescent="0.25">
      <c r="A270" s="18"/>
      <c r="B270" s="18"/>
      <c r="C270" s="18"/>
      <c r="D270" s="18"/>
    </row>
    <row r="271" spans="1:4" x14ac:dyDescent="0.25">
      <c r="A271" s="18"/>
      <c r="B271" s="18"/>
      <c r="C271" s="18"/>
      <c r="D271" s="18"/>
    </row>
    <row r="272" spans="1:4" x14ac:dyDescent="0.25">
      <c r="A272" s="18"/>
      <c r="B272" s="18"/>
      <c r="C272" s="18"/>
      <c r="D272" s="18"/>
    </row>
    <row r="273" spans="1:4" x14ac:dyDescent="0.25">
      <c r="A273" s="18"/>
      <c r="B273" s="18"/>
      <c r="C273" s="18"/>
      <c r="D273" s="18"/>
    </row>
    <row r="274" spans="1:4" x14ac:dyDescent="0.25">
      <c r="A274" s="18"/>
      <c r="B274" s="18"/>
      <c r="C274" s="18"/>
      <c r="D274" s="18"/>
    </row>
    <row r="275" spans="1:4" x14ac:dyDescent="0.25">
      <c r="A275" s="18"/>
      <c r="B275" s="18"/>
      <c r="C275" s="18"/>
      <c r="D275" s="18"/>
    </row>
    <row r="276" spans="1:4" x14ac:dyDescent="0.25">
      <c r="A276" s="18"/>
      <c r="B276" s="18"/>
      <c r="C276" s="18"/>
      <c r="D276" s="18"/>
    </row>
    <row r="277" spans="1:4" x14ac:dyDescent="0.25">
      <c r="A277" s="18"/>
      <c r="B277" s="18"/>
      <c r="C277" s="18"/>
      <c r="D277" s="18"/>
    </row>
    <row r="278" spans="1:4" x14ac:dyDescent="0.25">
      <c r="A278" s="18"/>
      <c r="B278" s="18"/>
      <c r="C278" s="18"/>
      <c r="D278" s="18"/>
    </row>
    <row r="279" spans="1:4" x14ac:dyDescent="0.25">
      <c r="A279" s="18"/>
      <c r="B279" s="18"/>
      <c r="C279" s="18"/>
      <c r="D279" s="18"/>
    </row>
    <row r="280" spans="1:4" x14ac:dyDescent="0.25">
      <c r="A280" s="18"/>
      <c r="B280" s="18"/>
      <c r="C280" s="18"/>
      <c r="D280" s="18"/>
    </row>
    <row r="281" spans="1:4" x14ac:dyDescent="0.25">
      <c r="A281" s="18"/>
      <c r="B281" s="18"/>
      <c r="C281" s="18"/>
      <c r="D281" s="18"/>
    </row>
    <row r="282" spans="1:4" x14ac:dyDescent="0.25">
      <c r="A282" s="18"/>
      <c r="B282" s="18"/>
      <c r="C282" s="18"/>
      <c r="D282" s="18"/>
    </row>
    <row r="283" spans="1:4" x14ac:dyDescent="0.25">
      <c r="A283" s="18"/>
      <c r="B283" s="18"/>
      <c r="C283" s="18"/>
      <c r="D283" s="18"/>
    </row>
    <row r="284" spans="1:4" x14ac:dyDescent="0.25">
      <c r="A284" s="18"/>
      <c r="B284" s="18"/>
      <c r="C284" s="18"/>
      <c r="D284" s="18"/>
    </row>
    <row r="285" spans="1:4" x14ac:dyDescent="0.25">
      <c r="A285" s="18"/>
      <c r="B285" s="18"/>
      <c r="C285" s="18"/>
      <c r="D285" s="18"/>
    </row>
    <row r="286" spans="1:4" x14ac:dyDescent="0.25">
      <c r="A286" s="18"/>
      <c r="B286" s="18"/>
      <c r="C286" s="18"/>
      <c r="D286" s="18"/>
    </row>
    <row r="287" spans="1:4" x14ac:dyDescent="0.25">
      <c r="A287" s="18"/>
      <c r="B287" s="18"/>
      <c r="C287" s="18"/>
      <c r="D287" s="18"/>
    </row>
    <row r="288" spans="1:4" x14ac:dyDescent="0.25">
      <c r="A288" s="18"/>
      <c r="B288" s="18"/>
      <c r="C288" s="18"/>
      <c r="D288" s="18"/>
    </row>
    <row r="289" spans="1:4" x14ac:dyDescent="0.25">
      <c r="A289" s="18"/>
      <c r="B289" s="18"/>
      <c r="C289" s="18"/>
      <c r="D289" s="18"/>
    </row>
    <row r="290" spans="1:4" x14ac:dyDescent="0.25">
      <c r="A290" s="18"/>
      <c r="B290" s="18"/>
      <c r="C290" s="18"/>
      <c r="D290" s="18"/>
    </row>
    <row r="291" spans="1:4" x14ac:dyDescent="0.25">
      <c r="A291" s="18"/>
      <c r="B291" s="18"/>
      <c r="C291" s="18"/>
      <c r="D291" s="18"/>
    </row>
    <row r="292" spans="1:4" x14ac:dyDescent="0.25">
      <c r="A292" s="18"/>
      <c r="B292" s="18"/>
      <c r="C292" s="18"/>
      <c r="D292" s="18"/>
    </row>
  </sheetData>
  <sheetProtection algorithmName="SHA-512" hashValue="+Dgz1bkr9SeXYiB+GnqPmh2R4Rv6p7lDtXDCRCryHZqw+YHziBH1ytTvLxhbgL8f7Pol1CkZvS16n1k1PzR2Rg==" saltValue="0l7hQqE3fwenL6Fv4pqc9w==" spinCount="100000" sheet="1" objects="1" scenarios="1"/>
  <mergeCells count="1">
    <mergeCell ref="C18:D18"/>
  </mergeCells>
  <dataValidations count="1">
    <dataValidation type="list" allowBlank="1" showInputMessage="1" showErrorMessage="1" sqref="A25:A39" xr:uid="{82269A01-7EB0-4735-9EDE-451D2B8F5731}">
      <formula1>$A$24:$A$39</formula1>
    </dataValidation>
  </dataValidations>
  <pageMargins left="0.75" right="0.75" top="1" bottom="1" header="0.5" footer="0.5"/>
  <pageSetup scale="4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B6AF-EE36-4CE4-AE4F-A40476C4BC03}">
  <sheetPr>
    <pageSetUpPr fitToPage="1"/>
  </sheetPr>
  <dimension ref="A1:Q21"/>
  <sheetViews>
    <sheetView showGridLines="0" view="pageBreakPreview" zoomScaleNormal="100" zoomScaleSheetLayoutView="100" workbookViewId="0">
      <selection activeCell="C3" sqref="C3:E3"/>
    </sheetView>
  </sheetViews>
  <sheetFormatPr defaultColWidth="18.5703125" defaultRowHeight="12.75" x14ac:dyDescent="0.2"/>
  <cols>
    <col min="1" max="16384" width="18.5703125" style="2"/>
  </cols>
  <sheetData>
    <row r="1" spans="1:17" ht="18.75" x14ac:dyDescent="0.3">
      <c r="A1" s="32" t="s">
        <v>63</v>
      </c>
    </row>
    <row r="2" spans="1:17" ht="13.5" thickBot="1" x14ac:dyDescent="0.25">
      <c r="B2" s="3"/>
      <c r="C2" s="3"/>
      <c r="D2" s="3"/>
    </row>
    <row r="3" spans="1:17" x14ac:dyDescent="0.2">
      <c r="A3" s="33"/>
      <c r="B3" s="46" t="s">
        <v>32</v>
      </c>
      <c r="C3" s="178"/>
      <c r="D3" s="179"/>
      <c r="E3" s="180"/>
      <c r="F3" s="35"/>
      <c r="G3" s="36"/>
      <c r="H3" s="37"/>
      <c r="I3" s="46" t="s">
        <v>32</v>
      </c>
      <c r="J3" s="178"/>
      <c r="K3" s="179"/>
      <c r="L3" s="180"/>
      <c r="M3" s="35"/>
      <c r="N3" s="36"/>
      <c r="O3" s="37"/>
      <c r="P3" s="33"/>
      <c r="Q3" s="33"/>
    </row>
    <row r="4" spans="1:17" x14ac:dyDescent="0.2">
      <c r="A4" s="33"/>
      <c r="B4" s="47" t="s">
        <v>4</v>
      </c>
      <c r="C4" s="181"/>
      <c r="D4" s="182"/>
      <c r="E4" s="183"/>
      <c r="F4" s="38"/>
      <c r="G4" s="39"/>
      <c r="H4" s="40"/>
      <c r="I4" s="47" t="s">
        <v>4</v>
      </c>
      <c r="J4" s="181"/>
      <c r="K4" s="182"/>
      <c r="L4" s="183"/>
      <c r="M4" s="38"/>
      <c r="N4" s="39"/>
      <c r="O4" s="40"/>
      <c r="P4" s="33"/>
      <c r="Q4" s="33"/>
    </row>
    <row r="5" spans="1:17" x14ac:dyDescent="0.2">
      <c r="A5" s="33"/>
      <c r="B5" s="47" t="s">
        <v>8</v>
      </c>
      <c r="C5" s="187"/>
      <c r="D5" s="188"/>
      <c r="E5" s="189"/>
      <c r="F5" s="38"/>
      <c r="G5" s="39"/>
      <c r="H5" s="40"/>
      <c r="I5" s="47" t="s">
        <v>8</v>
      </c>
      <c r="J5" s="187"/>
      <c r="K5" s="188"/>
      <c r="L5" s="189"/>
      <c r="M5" s="38"/>
      <c r="N5" s="39"/>
      <c r="O5" s="40"/>
      <c r="P5" s="33"/>
      <c r="Q5" s="33"/>
    </row>
    <row r="6" spans="1:17" x14ac:dyDescent="0.2">
      <c r="A6" s="33"/>
      <c r="B6" s="47" t="s">
        <v>65</v>
      </c>
      <c r="C6" s="48"/>
      <c r="D6" s="49"/>
      <c r="E6" s="50"/>
      <c r="F6" s="38"/>
      <c r="G6" s="39"/>
      <c r="H6" s="40"/>
      <c r="I6" s="47" t="s">
        <v>65</v>
      </c>
      <c r="J6" s="48"/>
      <c r="K6" s="49"/>
      <c r="L6" s="50"/>
      <c r="M6" s="38"/>
      <c r="N6" s="39"/>
      <c r="O6" s="40"/>
      <c r="P6" s="33"/>
      <c r="Q6" s="33"/>
    </row>
    <row r="7" spans="1:17" x14ac:dyDescent="0.2">
      <c r="A7" s="33"/>
      <c r="B7" s="47" t="s">
        <v>7</v>
      </c>
      <c r="C7" s="190">
        <f>C5*C6/2000</f>
        <v>0</v>
      </c>
      <c r="D7" s="191"/>
      <c r="E7" s="192"/>
      <c r="F7" s="38"/>
      <c r="G7" s="39"/>
      <c r="H7" s="40"/>
      <c r="I7" s="47" t="s">
        <v>7</v>
      </c>
      <c r="J7" s="190">
        <f>J5*J6/2000</f>
        <v>0</v>
      </c>
      <c r="K7" s="191"/>
      <c r="L7" s="192"/>
      <c r="M7" s="38"/>
      <c r="N7" s="39"/>
      <c r="O7" s="40"/>
      <c r="P7" s="33"/>
      <c r="Q7" s="33"/>
    </row>
    <row r="8" spans="1:17" x14ac:dyDescent="0.2">
      <c r="A8" s="33"/>
      <c r="B8" s="47" t="s">
        <v>5</v>
      </c>
      <c r="C8" s="193"/>
      <c r="D8" s="194"/>
      <c r="E8" s="195"/>
      <c r="F8" s="38"/>
      <c r="G8" s="39"/>
      <c r="H8" s="40"/>
      <c r="I8" s="47" t="s">
        <v>5</v>
      </c>
      <c r="J8" s="193"/>
      <c r="K8" s="194"/>
      <c r="L8" s="195"/>
      <c r="M8" s="38"/>
      <c r="N8" s="39"/>
      <c r="O8" s="40"/>
      <c r="P8" s="33"/>
      <c r="Q8" s="33"/>
    </row>
    <row r="9" spans="1:17" ht="13.5" thickBot="1" x14ac:dyDescent="0.25">
      <c r="A9" s="33"/>
      <c r="B9" s="51" t="s">
        <v>64</v>
      </c>
      <c r="C9" s="184" t="s">
        <v>73</v>
      </c>
      <c r="D9" s="185"/>
      <c r="E9" s="186"/>
      <c r="F9" s="41"/>
      <c r="G9" s="42"/>
      <c r="H9" s="43"/>
      <c r="I9" s="51" t="s">
        <v>64</v>
      </c>
      <c r="J9" s="184" t="s">
        <v>73</v>
      </c>
      <c r="K9" s="185"/>
      <c r="L9" s="186"/>
      <c r="M9" s="41"/>
      <c r="N9" s="42"/>
      <c r="O9" s="43"/>
      <c r="P9" s="33"/>
      <c r="Q9" s="33"/>
    </row>
    <row r="10" spans="1:17" s="77" customFormat="1" ht="38.25" x14ac:dyDescent="0.2">
      <c r="A10" s="71" t="s">
        <v>36</v>
      </c>
      <c r="B10" s="72" t="s">
        <v>47</v>
      </c>
      <c r="C10" s="73" t="s">
        <v>11</v>
      </c>
      <c r="D10" s="74" t="s">
        <v>6</v>
      </c>
      <c r="E10" s="75" t="s">
        <v>29</v>
      </c>
      <c r="F10" s="75" t="s">
        <v>28</v>
      </c>
      <c r="G10" s="75" t="s">
        <v>9</v>
      </c>
      <c r="H10" s="76" t="s">
        <v>31</v>
      </c>
      <c r="I10" s="72" t="s">
        <v>47</v>
      </c>
      <c r="J10" s="73" t="s">
        <v>11</v>
      </c>
      <c r="K10" s="74" t="s">
        <v>6</v>
      </c>
      <c r="L10" s="75" t="s">
        <v>29</v>
      </c>
      <c r="M10" s="75" t="s">
        <v>28</v>
      </c>
      <c r="N10" s="75" t="s">
        <v>9</v>
      </c>
      <c r="O10" s="76" t="s">
        <v>31</v>
      </c>
    </row>
    <row r="11" spans="1:17" x14ac:dyDescent="0.2">
      <c r="A11" s="52" t="s">
        <v>33</v>
      </c>
      <c r="B11" s="53" t="str">
        <f>IFERROR(VLOOKUP($A11,$A$18:$D$21,MATCH(C$9,$A$18:$D$18,0),FALSE),"")</f>
        <v>Particulate Matter</v>
      </c>
      <c r="C11" s="54"/>
      <c r="D11" s="55"/>
      <c r="E11" s="56" t="e">
        <f>IF(C11&gt;0,C11,B11)*$C$7</f>
        <v>#VALUE!</v>
      </c>
      <c r="F11" s="56" t="e">
        <f>E11*(1-D11)</f>
        <v>#VALUE!</v>
      </c>
      <c r="G11" s="57" t="e">
        <f>E11*8760/2000</f>
        <v>#VALUE!</v>
      </c>
      <c r="H11" s="58" t="e">
        <f>G11*(1-D11)</f>
        <v>#VALUE!</v>
      </c>
      <c r="I11" s="53" t="str">
        <f>IFERROR(VLOOKUP($A11,$A$18:$D$21,MATCH(J$9,$A$18:$D$18,0),FALSE),"")</f>
        <v>Particulate Matter</v>
      </c>
      <c r="J11" s="54"/>
      <c r="K11" s="55"/>
      <c r="L11" s="56" t="e">
        <f>IF(J11&gt;0,J11,I11)*$J$7</f>
        <v>#VALUE!</v>
      </c>
      <c r="M11" s="56" t="e">
        <f>L11*(1-K11)</f>
        <v>#VALUE!</v>
      </c>
      <c r="N11" s="57" t="e">
        <f>L11*8760/2000</f>
        <v>#VALUE!</v>
      </c>
      <c r="O11" s="58" t="e">
        <f>N11*(1-K11)</f>
        <v>#VALUE!</v>
      </c>
      <c r="P11" s="33"/>
      <c r="Q11" s="33"/>
    </row>
    <row r="12" spans="1:17" x14ac:dyDescent="0.2">
      <c r="A12" s="59" t="s">
        <v>34</v>
      </c>
      <c r="B12" s="53" t="str">
        <f>IFERROR(VLOOKUP($A12,$A$18:$D$21,MATCH(C$9,$A$18:$D$18,0),FALSE),"")</f>
        <v>PM &lt; 10 micron</v>
      </c>
      <c r="C12" s="54"/>
      <c r="D12" s="55"/>
      <c r="E12" s="56" t="e">
        <f>IF(C12&gt;0,C12,B12)*$C$7</f>
        <v>#VALUE!</v>
      </c>
      <c r="F12" s="56" t="e">
        <f t="shared" ref="F12:F13" si="0">E12*(1-D12)</f>
        <v>#VALUE!</v>
      </c>
      <c r="G12" s="57" t="e">
        <f t="shared" ref="G12:G13" si="1">E12*8760/2000</f>
        <v>#VALUE!</v>
      </c>
      <c r="H12" s="58" t="e">
        <f t="shared" ref="H12:H13" si="2">G12*(1-D12)</f>
        <v>#VALUE!</v>
      </c>
      <c r="I12" s="53" t="str">
        <f>IFERROR(VLOOKUP($A12,$A$18:$D$21,MATCH(J$9,$A$18:$D$18,0),FALSE),"")</f>
        <v>PM &lt; 10 micron</v>
      </c>
      <c r="J12" s="54"/>
      <c r="K12" s="55"/>
      <c r="L12" s="56" t="e">
        <f>IF(J12&gt;0,J12,I12)*$J$7</f>
        <v>#VALUE!</v>
      </c>
      <c r="M12" s="56" t="e">
        <f t="shared" ref="M12:M13" si="3">L12*(1-K12)</f>
        <v>#VALUE!</v>
      </c>
      <c r="N12" s="57" t="e">
        <f t="shared" ref="N12:N13" si="4">L12*8760/2000</f>
        <v>#VALUE!</v>
      </c>
      <c r="O12" s="58" t="e">
        <f t="shared" ref="O12:O13" si="5">N12*(1-K12)</f>
        <v>#VALUE!</v>
      </c>
      <c r="P12" s="33"/>
      <c r="Q12" s="33"/>
    </row>
    <row r="13" spans="1:17" ht="13.5" thickBot="1" x14ac:dyDescent="0.25">
      <c r="A13" s="60" t="s">
        <v>35</v>
      </c>
      <c r="B13" s="61" t="str">
        <f>IFERROR(VLOOKUP($A13,$A$18:$D$21,MATCH(C$9,$A$18:$D$18,0),FALSE),"")</f>
        <v>PM &lt; 2.5 micron</v>
      </c>
      <c r="C13" s="62"/>
      <c r="D13" s="63"/>
      <c r="E13" s="64" t="e">
        <f>IF(C13&gt;0,C13,B13)*$C$7</f>
        <v>#VALUE!</v>
      </c>
      <c r="F13" s="64" t="e">
        <f t="shared" si="0"/>
        <v>#VALUE!</v>
      </c>
      <c r="G13" s="65" t="e">
        <f t="shared" si="1"/>
        <v>#VALUE!</v>
      </c>
      <c r="H13" s="66" t="e">
        <f t="shared" si="2"/>
        <v>#VALUE!</v>
      </c>
      <c r="I13" s="61" t="str">
        <f>IFERROR(VLOOKUP($A13,$A$18:$D$21,MATCH(J$9,$A$18:$D$18,0),FALSE),"")</f>
        <v>PM &lt; 2.5 micron</v>
      </c>
      <c r="J13" s="62"/>
      <c r="K13" s="63"/>
      <c r="L13" s="56" t="e">
        <f t="shared" ref="L13" si="6">IF(J13&gt;0,J13,I13)*$J$7</f>
        <v>#VALUE!</v>
      </c>
      <c r="M13" s="56" t="e">
        <f t="shared" si="3"/>
        <v>#VALUE!</v>
      </c>
      <c r="N13" s="57" t="e">
        <f t="shared" si="4"/>
        <v>#VALUE!</v>
      </c>
      <c r="O13" s="58" t="e">
        <f t="shared" si="5"/>
        <v>#VALUE!</v>
      </c>
      <c r="P13" s="33"/>
      <c r="Q13" s="33"/>
    </row>
    <row r="14" spans="1:17" x14ac:dyDescent="0.2">
      <c r="A14" s="44" t="s">
        <v>68</v>
      </c>
      <c r="B14" s="34"/>
      <c r="C14" s="34"/>
      <c r="D14" s="34"/>
      <c r="E14" s="33"/>
      <c r="F14" s="33"/>
      <c r="G14" s="33"/>
      <c r="H14" s="33"/>
      <c r="I14" s="44" t="s">
        <v>68</v>
      </c>
      <c r="J14" s="33"/>
      <c r="K14" s="33"/>
      <c r="L14" s="33"/>
      <c r="M14" s="33"/>
      <c r="N14" s="33"/>
      <c r="O14" s="33"/>
      <c r="P14" s="33"/>
      <c r="Q14" s="33"/>
    </row>
    <row r="15" spans="1:17" x14ac:dyDescent="0.2">
      <c r="A15" s="33"/>
      <c r="B15" s="34"/>
      <c r="C15" s="34"/>
      <c r="D15" s="34"/>
      <c r="E15" s="33"/>
      <c r="F15" s="33"/>
      <c r="G15" s="33"/>
      <c r="H15" s="33"/>
      <c r="I15" s="33"/>
      <c r="J15" s="33"/>
      <c r="K15" s="33"/>
      <c r="L15" s="33"/>
      <c r="M15" s="33"/>
      <c r="N15" s="33"/>
      <c r="O15" s="33"/>
      <c r="P15" s="33"/>
      <c r="Q15" s="33"/>
    </row>
    <row r="16" spans="1:17" x14ac:dyDescent="0.2">
      <c r="A16" s="33"/>
      <c r="B16" s="33"/>
      <c r="C16" s="33"/>
      <c r="D16" s="33"/>
      <c r="E16" s="33"/>
      <c r="F16" s="33"/>
      <c r="G16" s="33"/>
      <c r="H16" s="33"/>
      <c r="I16" s="33"/>
      <c r="J16" s="33"/>
      <c r="K16" s="33"/>
      <c r="L16" s="33"/>
      <c r="M16" s="33"/>
      <c r="N16" s="33"/>
      <c r="O16" s="33"/>
      <c r="P16" s="33"/>
      <c r="Q16" s="33"/>
    </row>
    <row r="17" spans="1:17" x14ac:dyDescent="0.2">
      <c r="A17" s="1" t="s">
        <v>67</v>
      </c>
      <c r="B17" s="33"/>
      <c r="C17" s="33"/>
      <c r="D17" s="33"/>
      <c r="E17" s="33"/>
      <c r="F17" s="33"/>
      <c r="G17" s="33"/>
      <c r="H17" s="33"/>
      <c r="I17" s="33"/>
      <c r="J17" s="33"/>
      <c r="K17" s="33"/>
      <c r="L17" s="33"/>
      <c r="M17" s="33"/>
      <c r="N17" s="33"/>
      <c r="O17" s="33"/>
      <c r="P17" s="33"/>
      <c r="Q17" s="33"/>
    </row>
    <row r="18" spans="1:17" ht="48" x14ac:dyDescent="0.2">
      <c r="A18" s="147" t="s">
        <v>73</v>
      </c>
      <c r="B18" s="67" t="s">
        <v>19</v>
      </c>
      <c r="C18" s="67" t="s">
        <v>20</v>
      </c>
      <c r="D18" s="67" t="s">
        <v>21</v>
      </c>
      <c r="E18" s="33"/>
      <c r="F18" s="33"/>
      <c r="G18" s="33"/>
      <c r="H18" s="33"/>
      <c r="I18" s="33"/>
      <c r="J18" s="33"/>
      <c r="K18" s="33"/>
      <c r="L18" s="33"/>
      <c r="M18" s="33"/>
      <c r="N18" s="33"/>
      <c r="O18" s="33"/>
      <c r="P18" s="33"/>
      <c r="Q18" s="33"/>
    </row>
    <row r="19" spans="1:17" x14ac:dyDescent="0.2">
      <c r="A19" s="68" t="s">
        <v>33</v>
      </c>
      <c r="B19" s="69">
        <v>0.22</v>
      </c>
      <c r="C19" s="69">
        <v>3</v>
      </c>
      <c r="D19" s="69">
        <v>0.47</v>
      </c>
      <c r="E19" s="33"/>
      <c r="F19" s="33"/>
      <c r="G19" s="33"/>
      <c r="H19" s="33"/>
      <c r="I19" s="33"/>
      <c r="J19" s="33"/>
      <c r="K19" s="33"/>
      <c r="L19" s="33"/>
      <c r="M19" s="33"/>
      <c r="N19" s="33"/>
      <c r="O19" s="33"/>
      <c r="P19" s="33"/>
      <c r="Q19" s="33"/>
    </row>
    <row r="20" spans="1:17" x14ac:dyDescent="0.2">
      <c r="A20" s="70" t="s">
        <v>34</v>
      </c>
      <c r="B20" s="69">
        <v>5.5E-2</v>
      </c>
      <c r="C20" s="69">
        <v>0.75</v>
      </c>
      <c r="D20" s="69">
        <v>0.12</v>
      </c>
      <c r="E20" s="33"/>
      <c r="F20" s="33"/>
      <c r="G20" s="33"/>
      <c r="H20" s="33"/>
      <c r="I20" s="33"/>
      <c r="J20" s="33"/>
      <c r="K20" s="33"/>
      <c r="L20" s="33"/>
      <c r="M20" s="33"/>
      <c r="N20" s="33"/>
      <c r="O20" s="33"/>
      <c r="P20" s="33"/>
      <c r="Q20" s="33"/>
    </row>
    <row r="21" spans="1:17" x14ac:dyDescent="0.2">
      <c r="A21" s="70" t="s">
        <v>35</v>
      </c>
      <c r="B21" s="69">
        <v>9.4000000000000004E-3</v>
      </c>
      <c r="C21" s="69">
        <v>0.13</v>
      </c>
      <c r="D21" s="69">
        <v>0.02</v>
      </c>
      <c r="E21" s="33"/>
      <c r="F21" s="33"/>
      <c r="G21" s="33"/>
      <c r="H21" s="33"/>
      <c r="I21" s="33"/>
      <c r="J21" s="33"/>
      <c r="K21" s="33"/>
      <c r="L21" s="33"/>
      <c r="M21" s="33"/>
      <c r="N21" s="33"/>
      <c r="O21" s="33"/>
      <c r="P21" s="33"/>
      <c r="Q21" s="33"/>
    </row>
  </sheetData>
  <sheetProtection algorithmName="SHA-512" hashValue="1kYlUaohHK+SpP57BlM4JLpo3RES06n8dpbcyciFtYmBPXweFnUi+h+wwG5v51lps4IuF1D/a7mysmNj8/TEvA==" saltValue="u9qLJvoJmrVb3XZfATzZHw==" spinCount="100000" sheet="1" objects="1" scenarios="1"/>
  <mergeCells count="12">
    <mergeCell ref="C7:E7"/>
    <mergeCell ref="J7:L7"/>
    <mergeCell ref="C8:E8"/>
    <mergeCell ref="J8:L8"/>
    <mergeCell ref="C9:E9"/>
    <mergeCell ref="J9:L9"/>
    <mergeCell ref="C3:E3"/>
    <mergeCell ref="J3:L3"/>
    <mergeCell ref="C4:E4"/>
    <mergeCell ref="J4:L4"/>
    <mergeCell ref="C5:E5"/>
    <mergeCell ref="J5:L5"/>
  </mergeCells>
  <dataValidations count="1">
    <dataValidation type="list" allowBlank="1" showInputMessage="1" showErrorMessage="1" sqref="J9:L9 C9:E9" xr:uid="{CCC5075D-A731-4FEB-89D1-597C2ADD1911}">
      <formula1>$A$18:$D$18</formula1>
    </dataValidation>
  </dataValidations>
  <pageMargins left="0.75" right="0.75" top="1" bottom="1" header="0.5" footer="0.5"/>
  <pageSetup scale="3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1C8F-6F64-494C-AC38-465FBED571A8}">
  <dimension ref="A1:T290"/>
  <sheetViews>
    <sheetView showGridLines="0" view="pageBreakPreview" zoomScaleNormal="100" zoomScaleSheetLayoutView="100" workbookViewId="0">
      <selection activeCell="C2" sqref="C2"/>
    </sheetView>
  </sheetViews>
  <sheetFormatPr defaultColWidth="18.5703125" defaultRowHeight="15" x14ac:dyDescent="0.25"/>
  <cols>
    <col min="1" max="5" width="18.5703125" style="5"/>
    <col min="6" max="6" width="18.5703125" style="6"/>
    <col min="7" max="16384" width="18.5703125" style="5"/>
  </cols>
  <sheetData>
    <row r="1" spans="1:20" s="4" customFormat="1" ht="18.75" x14ac:dyDescent="0.3">
      <c r="A1" s="32" t="s">
        <v>0</v>
      </c>
    </row>
    <row r="2" spans="1:20" x14ac:dyDescent="0.25">
      <c r="A2" s="124"/>
      <c r="B2" s="122" t="s">
        <v>51</v>
      </c>
      <c r="C2" s="132"/>
      <c r="D2" s="124" t="s">
        <v>1</v>
      </c>
    </row>
    <row r="3" spans="1:20" ht="15.75" thickBot="1" x14ac:dyDescent="0.3">
      <c r="A3" s="124"/>
      <c r="B3" s="122" t="s">
        <v>30</v>
      </c>
      <c r="C3" s="133"/>
      <c r="D3" s="124"/>
    </row>
    <row r="4" spans="1:20" s="24" customFormat="1" ht="39.75" thickBot="1" x14ac:dyDescent="0.3">
      <c r="A4" s="134" t="s">
        <v>22</v>
      </c>
      <c r="B4" s="135" t="s">
        <v>47</v>
      </c>
      <c r="C4" s="128" t="s">
        <v>11</v>
      </c>
      <c r="D4" s="128" t="s">
        <v>6</v>
      </c>
      <c r="E4" s="128" t="s">
        <v>29</v>
      </c>
      <c r="F4" s="128" t="s">
        <v>28</v>
      </c>
      <c r="G4" s="128" t="s">
        <v>9</v>
      </c>
      <c r="H4" s="129" t="s">
        <v>10</v>
      </c>
      <c r="I4" s="23"/>
      <c r="J4" s="23"/>
      <c r="K4" s="23"/>
    </row>
    <row r="5" spans="1:20" x14ac:dyDescent="0.25">
      <c r="A5" s="52" t="s">
        <v>33</v>
      </c>
      <c r="B5" s="136">
        <v>6.0999999999999999E-2</v>
      </c>
      <c r="C5" s="86"/>
      <c r="D5" s="87"/>
      <c r="E5" s="88">
        <f>IF(C5&gt;0,C5,B5)*$C$2</f>
        <v>0</v>
      </c>
      <c r="F5" s="88">
        <f>E5*(1-D5)</f>
        <v>0</v>
      </c>
      <c r="G5" s="88">
        <f>E5*8760/2000</f>
        <v>0</v>
      </c>
      <c r="H5" s="89">
        <f>G5*(1-D5)</f>
        <v>0</v>
      </c>
      <c r="I5" s="7"/>
      <c r="J5" s="7"/>
      <c r="K5" s="7"/>
    </row>
    <row r="6" spans="1:20" x14ac:dyDescent="0.25">
      <c r="A6" s="59" t="s">
        <v>34</v>
      </c>
      <c r="B6" s="137">
        <v>3.4000000000000002E-2</v>
      </c>
      <c r="C6" s="91"/>
      <c r="D6" s="92"/>
      <c r="E6" s="93">
        <f>IF(C6&gt;0,C6,B6)*$C$2</f>
        <v>0</v>
      </c>
      <c r="F6" s="93">
        <f t="shared" ref="F6:F7" si="0">E6*(1-D6)</f>
        <v>0</v>
      </c>
      <c r="G6" s="93">
        <f t="shared" ref="G6:G7" si="1">E6*8760/2000</f>
        <v>0</v>
      </c>
      <c r="H6" s="107">
        <f t="shared" ref="H6:H7" si="2">G6*(1-D6)</f>
        <v>0</v>
      </c>
      <c r="I6" s="8"/>
      <c r="J6" s="8"/>
      <c r="K6" s="8"/>
    </row>
    <row r="7" spans="1:20" ht="15.75" thickBot="1" x14ac:dyDescent="0.3">
      <c r="A7" s="60" t="s">
        <v>35</v>
      </c>
      <c r="B7" s="138">
        <v>5.7999999999999996E-3</v>
      </c>
      <c r="C7" s="96"/>
      <c r="D7" s="97"/>
      <c r="E7" s="99">
        <f>IF(C7&gt;0,C7,B7)*$C$2</f>
        <v>0</v>
      </c>
      <c r="F7" s="99">
        <f t="shared" si="0"/>
        <v>0</v>
      </c>
      <c r="G7" s="99">
        <f t="shared" si="1"/>
        <v>0</v>
      </c>
      <c r="H7" s="110">
        <f t="shared" si="2"/>
        <v>0</v>
      </c>
      <c r="I7" s="8"/>
      <c r="J7" s="8"/>
      <c r="K7" s="8"/>
    </row>
    <row r="8" spans="1:20" x14ac:dyDescent="0.25">
      <c r="A8" s="45" t="s">
        <v>68</v>
      </c>
      <c r="B8" s="33"/>
      <c r="C8" s="33"/>
      <c r="D8" s="33"/>
      <c r="E8" s="33"/>
      <c r="F8" s="83"/>
      <c r="G8" s="33"/>
      <c r="H8" s="33"/>
    </row>
    <row r="9" spans="1:20" x14ac:dyDescent="0.25">
      <c r="A9" s="33"/>
      <c r="B9" s="33"/>
      <c r="C9" s="33"/>
      <c r="D9" s="33"/>
      <c r="E9" s="33"/>
      <c r="F9" s="83"/>
      <c r="G9" s="33"/>
      <c r="H9" s="33"/>
    </row>
    <row r="10" spans="1:20" ht="15.75" thickBot="1" x14ac:dyDescent="0.3">
      <c r="A10" s="1" t="s">
        <v>52</v>
      </c>
      <c r="B10" s="33"/>
      <c r="C10" s="33"/>
      <c r="D10" s="33"/>
      <c r="E10" s="33"/>
      <c r="F10" s="83"/>
      <c r="G10" s="33"/>
      <c r="H10" s="33"/>
    </row>
    <row r="11" spans="1:20" ht="39" thickBot="1" x14ac:dyDescent="0.3">
      <c r="A11" s="143" t="s">
        <v>73</v>
      </c>
      <c r="B11" s="144" t="s">
        <v>29</v>
      </c>
      <c r="C11" s="145" t="s">
        <v>28</v>
      </c>
      <c r="D11" s="128" t="s">
        <v>9</v>
      </c>
      <c r="E11" s="146" t="s">
        <v>31</v>
      </c>
      <c r="F11" s="139"/>
      <c r="G11" s="139"/>
      <c r="H11" s="139"/>
      <c r="I11" s="9"/>
      <c r="J11" s="9"/>
      <c r="K11" s="9"/>
      <c r="L11" s="9"/>
      <c r="M11" s="9"/>
      <c r="N11" s="9"/>
      <c r="O11" s="9"/>
      <c r="P11" s="9"/>
      <c r="Q11" s="9"/>
      <c r="R11" s="9"/>
      <c r="S11" s="9"/>
      <c r="T11" s="9"/>
    </row>
    <row r="12" spans="1:20" x14ac:dyDescent="0.25">
      <c r="A12" s="52" t="s">
        <v>33</v>
      </c>
      <c r="B12" s="140" t="e">
        <f>$E5/$C$3</f>
        <v>#DIV/0!</v>
      </c>
      <c r="C12" s="88" t="e">
        <f>$F5/$C$3</f>
        <v>#DIV/0!</v>
      </c>
      <c r="D12" s="103" t="e">
        <f>$G5/$C$3</f>
        <v>#DIV/0!</v>
      </c>
      <c r="E12" s="89" t="e">
        <f>$H5/$C$3</f>
        <v>#DIV/0!</v>
      </c>
      <c r="F12" s="104"/>
      <c r="G12" s="104"/>
      <c r="H12" s="104"/>
      <c r="I12" s="10"/>
      <c r="J12" s="10"/>
      <c r="K12" s="10"/>
      <c r="L12" s="10"/>
      <c r="M12" s="10"/>
      <c r="N12" s="10"/>
      <c r="O12" s="10"/>
      <c r="P12" s="10"/>
      <c r="Q12" s="10"/>
      <c r="R12" s="10"/>
      <c r="S12" s="10"/>
      <c r="T12" s="10"/>
    </row>
    <row r="13" spans="1:20" x14ac:dyDescent="0.25">
      <c r="A13" s="59" t="s">
        <v>34</v>
      </c>
      <c r="B13" s="141" t="e">
        <f t="shared" ref="B13:B14" si="3">$E6/$C$3</f>
        <v>#DIV/0!</v>
      </c>
      <c r="C13" s="93" t="e">
        <f t="shared" ref="C13:C14" si="4">$F6/$C$3</f>
        <v>#DIV/0!</v>
      </c>
      <c r="D13" s="106" t="e">
        <f t="shared" ref="D13:D14" si="5">$G6/$C$3</f>
        <v>#DIV/0!</v>
      </c>
      <c r="E13" s="107" t="e">
        <f t="shared" ref="E13:E14" si="6">$H6/$C$3</f>
        <v>#DIV/0!</v>
      </c>
      <c r="F13" s="104"/>
      <c r="G13" s="104"/>
      <c r="H13" s="104"/>
      <c r="I13" s="10"/>
      <c r="J13" s="10"/>
      <c r="K13" s="10"/>
      <c r="L13" s="10"/>
      <c r="M13" s="10"/>
      <c r="N13" s="10"/>
      <c r="O13" s="10"/>
      <c r="P13" s="10"/>
      <c r="Q13" s="10"/>
      <c r="R13" s="10"/>
      <c r="S13" s="10"/>
      <c r="T13" s="10"/>
    </row>
    <row r="14" spans="1:20" ht="15.75" thickBot="1" x14ac:dyDescent="0.3">
      <c r="A14" s="60" t="s">
        <v>35</v>
      </c>
      <c r="B14" s="142" t="e">
        <f t="shared" si="3"/>
        <v>#DIV/0!</v>
      </c>
      <c r="C14" s="99" t="e">
        <f t="shared" si="4"/>
        <v>#DIV/0!</v>
      </c>
      <c r="D14" s="109" t="e">
        <f t="shared" si="5"/>
        <v>#DIV/0!</v>
      </c>
      <c r="E14" s="110" t="e">
        <f t="shared" si="6"/>
        <v>#DIV/0!</v>
      </c>
      <c r="F14" s="33"/>
      <c r="G14" s="33"/>
      <c r="H14" s="33"/>
    </row>
    <row r="15" spans="1:20" x14ac:dyDescent="0.25">
      <c r="A15" s="45"/>
      <c r="B15" s="33"/>
      <c r="C15" s="33"/>
      <c r="D15" s="33"/>
      <c r="E15" s="33"/>
      <c r="F15" s="83"/>
      <c r="G15" s="33"/>
      <c r="H15" s="33"/>
    </row>
    <row r="16" spans="1:20" x14ac:dyDescent="0.25">
      <c r="A16" s="33"/>
      <c r="B16" s="33"/>
      <c r="C16" s="33"/>
      <c r="D16" s="33"/>
      <c r="E16" s="33"/>
      <c r="F16" s="83"/>
      <c r="G16" s="33"/>
      <c r="H16" s="33"/>
    </row>
    <row r="17" spans="1:8" x14ac:dyDescent="0.25">
      <c r="A17" s="67" t="s">
        <v>53</v>
      </c>
      <c r="B17" s="67" t="s">
        <v>4</v>
      </c>
      <c r="C17" s="33"/>
      <c r="D17" s="33"/>
      <c r="E17" s="33"/>
      <c r="F17" s="33"/>
      <c r="G17" s="33"/>
      <c r="H17" s="33"/>
    </row>
    <row r="18" spans="1:8" x14ac:dyDescent="0.25">
      <c r="A18" s="121"/>
      <c r="B18" s="118"/>
      <c r="C18" s="33"/>
      <c r="D18" s="33"/>
      <c r="E18" s="33"/>
      <c r="F18" s="33"/>
      <c r="G18" s="33"/>
      <c r="H18" s="33"/>
    </row>
    <row r="19" spans="1:8" x14ac:dyDescent="0.25">
      <c r="A19" s="117"/>
      <c r="B19" s="118"/>
      <c r="C19" s="33"/>
      <c r="D19" s="33"/>
      <c r="E19" s="33"/>
      <c r="F19" s="33"/>
      <c r="G19" s="33"/>
      <c r="H19" s="33"/>
    </row>
    <row r="20" spans="1:8" x14ac:dyDescent="0.25">
      <c r="A20" s="117"/>
      <c r="B20" s="118"/>
      <c r="C20" s="33"/>
      <c r="D20" s="33"/>
      <c r="E20" s="33"/>
      <c r="F20" s="33"/>
      <c r="G20" s="33"/>
      <c r="H20" s="33"/>
    </row>
    <row r="21" spans="1:8" x14ac:dyDescent="0.25">
      <c r="A21" s="121"/>
      <c r="B21" s="118"/>
      <c r="C21" s="33"/>
      <c r="D21" s="33"/>
      <c r="E21" s="33"/>
      <c r="F21" s="83"/>
      <c r="G21" s="33"/>
      <c r="H21" s="33"/>
    </row>
    <row r="22" spans="1:8" x14ac:dyDescent="0.25">
      <c r="A22" s="117"/>
      <c r="B22" s="118"/>
      <c r="C22" s="33"/>
      <c r="D22" s="33"/>
      <c r="E22" s="33"/>
      <c r="F22" s="83"/>
      <c r="G22" s="33"/>
      <c r="H22" s="33"/>
    </row>
    <row r="23" spans="1:8" x14ac:dyDescent="0.25">
      <c r="A23" s="117"/>
      <c r="B23" s="118"/>
      <c r="C23" s="33"/>
      <c r="D23" s="33"/>
      <c r="E23" s="33"/>
      <c r="F23" s="83"/>
      <c r="G23" s="33"/>
      <c r="H23" s="33"/>
    </row>
    <row r="24" spans="1:8" x14ac:dyDescent="0.25">
      <c r="A24" s="17"/>
      <c r="B24" s="18"/>
    </row>
    <row r="25" spans="1:8" x14ac:dyDescent="0.25">
      <c r="A25" s="17"/>
      <c r="B25" s="18"/>
    </row>
    <row r="26" spans="1:8" x14ac:dyDescent="0.25">
      <c r="A26" s="17"/>
      <c r="B26" s="18"/>
    </row>
    <row r="27" spans="1:8" x14ac:dyDescent="0.25">
      <c r="A27" s="17"/>
      <c r="B27" s="18"/>
    </row>
    <row r="28" spans="1:8" x14ac:dyDescent="0.25">
      <c r="A28" s="17"/>
      <c r="B28" s="18"/>
    </row>
    <row r="29" spans="1:8" x14ac:dyDescent="0.25">
      <c r="A29" s="17"/>
      <c r="B29" s="18"/>
    </row>
    <row r="30" spans="1:8" x14ac:dyDescent="0.25">
      <c r="A30" s="17"/>
      <c r="B30" s="18"/>
    </row>
    <row r="31" spans="1:8" x14ac:dyDescent="0.25">
      <c r="A31" s="17"/>
      <c r="B31" s="18"/>
    </row>
    <row r="32" spans="1:8" x14ac:dyDescent="0.25">
      <c r="A32" s="17"/>
      <c r="B32" s="18"/>
    </row>
    <row r="33" spans="1:2" x14ac:dyDescent="0.25">
      <c r="A33" s="17"/>
      <c r="B33" s="18"/>
    </row>
    <row r="34" spans="1:2" x14ac:dyDescent="0.25">
      <c r="A34" s="17"/>
      <c r="B34" s="18"/>
    </row>
    <row r="35" spans="1:2" x14ac:dyDescent="0.25">
      <c r="A35" s="17"/>
      <c r="B35" s="18"/>
    </row>
    <row r="36" spans="1:2" x14ac:dyDescent="0.25">
      <c r="A36" s="17"/>
      <c r="B36" s="18"/>
    </row>
    <row r="37" spans="1:2" x14ac:dyDescent="0.25">
      <c r="A37" s="17"/>
      <c r="B37" s="18"/>
    </row>
    <row r="38" spans="1:2" x14ac:dyDescent="0.25">
      <c r="A38" s="17"/>
      <c r="B38" s="18"/>
    </row>
    <row r="39" spans="1:2" x14ac:dyDescent="0.25">
      <c r="A39" s="18"/>
      <c r="B39" s="18"/>
    </row>
    <row r="40" spans="1:2" x14ac:dyDescent="0.25">
      <c r="A40" s="18"/>
      <c r="B40" s="18"/>
    </row>
    <row r="41" spans="1:2" x14ac:dyDescent="0.25">
      <c r="A41" s="18"/>
      <c r="B41" s="18"/>
    </row>
    <row r="42" spans="1:2" x14ac:dyDescent="0.25">
      <c r="A42" s="18"/>
      <c r="B42" s="18"/>
    </row>
    <row r="43" spans="1:2" x14ac:dyDescent="0.25">
      <c r="A43" s="18"/>
      <c r="B43" s="18"/>
    </row>
    <row r="44" spans="1:2" x14ac:dyDescent="0.25">
      <c r="A44" s="18"/>
      <c r="B44" s="18"/>
    </row>
    <row r="45" spans="1:2" x14ac:dyDescent="0.25">
      <c r="A45" s="18"/>
      <c r="B45" s="18"/>
    </row>
    <row r="46" spans="1:2" x14ac:dyDescent="0.25">
      <c r="A46" s="18"/>
      <c r="B46" s="18"/>
    </row>
    <row r="47" spans="1:2" x14ac:dyDescent="0.25">
      <c r="A47" s="18"/>
      <c r="B47" s="18"/>
    </row>
    <row r="48" spans="1:2" x14ac:dyDescent="0.25">
      <c r="A48" s="18"/>
      <c r="B48" s="18"/>
    </row>
    <row r="49" spans="1:2" x14ac:dyDescent="0.25">
      <c r="A49" s="18"/>
      <c r="B49" s="18"/>
    </row>
    <row r="50" spans="1:2" x14ac:dyDescent="0.25">
      <c r="A50" s="18"/>
      <c r="B50" s="18"/>
    </row>
    <row r="51" spans="1:2" x14ac:dyDescent="0.25">
      <c r="A51" s="18"/>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A57" s="18"/>
      <c r="B57" s="18"/>
    </row>
    <row r="58" spans="1:2" x14ac:dyDescent="0.25">
      <c r="A58" s="18"/>
      <c r="B58" s="18"/>
    </row>
    <row r="59" spans="1:2" x14ac:dyDescent="0.25">
      <c r="A59" s="18"/>
      <c r="B59" s="18"/>
    </row>
    <row r="60" spans="1:2" x14ac:dyDescent="0.25">
      <c r="A60" s="18"/>
      <c r="B60" s="18"/>
    </row>
    <row r="61" spans="1:2" x14ac:dyDescent="0.25">
      <c r="A61" s="18"/>
      <c r="B61" s="18"/>
    </row>
    <row r="62" spans="1:2" x14ac:dyDescent="0.25">
      <c r="A62" s="18"/>
      <c r="B62" s="18"/>
    </row>
    <row r="63" spans="1:2" x14ac:dyDescent="0.25">
      <c r="A63" s="18"/>
      <c r="B63" s="18"/>
    </row>
    <row r="64" spans="1:2" x14ac:dyDescent="0.25">
      <c r="A64" s="18"/>
      <c r="B64" s="18"/>
    </row>
    <row r="65" spans="1:2" x14ac:dyDescent="0.25">
      <c r="A65" s="18"/>
      <c r="B65" s="18"/>
    </row>
    <row r="66" spans="1:2" x14ac:dyDescent="0.25">
      <c r="A66" s="18"/>
      <c r="B66" s="18"/>
    </row>
    <row r="67" spans="1:2" x14ac:dyDescent="0.25">
      <c r="A67" s="18"/>
      <c r="B67" s="18"/>
    </row>
    <row r="68" spans="1:2" x14ac:dyDescent="0.25">
      <c r="A68" s="18"/>
      <c r="B68" s="18"/>
    </row>
    <row r="69" spans="1:2" x14ac:dyDescent="0.25">
      <c r="A69" s="18"/>
      <c r="B69" s="18"/>
    </row>
    <row r="70" spans="1:2" x14ac:dyDescent="0.25">
      <c r="A70" s="18"/>
      <c r="B70" s="18"/>
    </row>
    <row r="71" spans="1:2" x14ac:dyDescent="0.25">
      <c r="A71" s="18"/>
      <c r="B71" s="18"/>
    </row>
    <row r="72" spans="1:2" x14ac:dyDescent="0.25">
      <c r="A72" s="18"/>
      <c r="B72" s="18"/>
    </row>
    <row r="73" spans="1:2" x14ac:dyDescent="0.25">
      <c r="A73" s="18"/>
      <c r="B73" s="18"/>
    </row>
    <row r="74" spans="1:2" x14ac:dyDescent="0.25">
      <c r="A74" s="18"/>
      <c r="B74" s="18"/>
    </row>
    <row r="75" spans="1:2" x14ac:dyDescent="0.25">
      <c r="A75" s="18"/>
      <c r="B75" s="18"/>
    </row>
    <row r="76" spans="1:2" x14ac:dyDescent="0.25">
      <c r="A76" s="18"/>
      <c r="B76" s="18"/>
    </row>
    <row r="77" spans="1:2" x14ac:dyDescent="0.25">
      <c r="A77" s="18"/>
      <c r="B77" s="18"/>
    </row>
    <row r="78" spans="1:2" x14ac:dyDescent="0.25">
      <c r="A78" s="18"/>
      <c r="B78" s="18"/>
    </row>
    <row r="79" spans="1:2" x14ac:dyDescent="0.25">
      <c r="A79" s="18"/>
      <c r="B79" s="18"/>
    </row>
    <row r="80" spans="1:2" x14ac:dyDescent="0.25">
      <c r="A80" s="18"/>
      <c r="B80" s="18"/>
    </row>
    <row r="81" spans="1:2" x14ac:dyDescent="0.25">
      <c r="A81" s="18"/>
      <c r="B81" s="18"/>
    </row>
    <row r="82" spans="1:2" x14ac:dyDescent="0.25">
      <c r="A82" s="18"/>
      <c r="B82" s="18"/>
    </row>
    <row r="83" spans="1:2" x14ac:dyDescent="0.25">
      <c r="A83" s="18"/>
      <c r="B83" s="18"/>
    </row>
    <row r="84" spans="1:2" x14ac:dyDescent="0.25">
      <c r="A84" s="18"/>
      <c r="B84" s="18"/>
    </row>
    <row r="85" spans="1:2" x14ac:dyDescent="0.25">
      <c r="A85" s="18"/>
      <c r="B85" s="18"/>
    </row>
    <row r="86" spans="1:2" x14ac:dyDescent="0.25">
      <c r="A86" s="18"/>
      <c r="B86" s="18"/>
    </row>
    <row r="87" spans="1:2" x14ac:dyDescent="0.25">
      <c r="A87" s="18"/>
      <c r="B87" s="18"/>
    </row>
    <row r="88" spans="1:2" x14ac:dyDescent="0.25">
      <c r="A88" s="18"/>
      <c r="B88" s="18"/>
    </row>
    <row r="89" spans="1:2" x14ac:dyDescent="0.25">
      <c r="A89" s="18"/>
      <c r="B89" s="18"/>
    </row>
    <row r="90" spans="1:2" x14ac:dyDescent="0.25">
      <c r="A90" s="18"/>
      <c r="B90" s="18"/>
    </row>
    <row r="91" spans="1:2" x14ac:dyDescent="0.25">
      <c r="A91" s="18"/>
      <c r="B91" s="18"/>
    </row>
    <row r="92" spans="1:2" x14ac:dyDescent="0.25">
      <c r="A92" s="18"/>
      <c r="B92" s="18"/>
    </row>
    <row r="93" spans="1:2" x14ac:dyDescent="0.25">
      <c r="A93" s="18"/>
      <c r="B93" s="18"/>
    </row>
    <row r="94" spans="1:2" x14ac:dyDescent="0.25">
      <c r="A94" s="18"/>
      <c r="B94" s="18"/>
    </row>
    <row r="95" spans="1:2" x14ac:dyDescent="0.25">
      <c r="A95" s="18"/>
      <c r="B95" s="18"/>
    </row>
    <row r="96" spans="1:2" x14ac:dyDescent="0.25">
      <c r="A96" s="18"/>
      <c r="B96" s="18"/>
    </row>
    <row r="97" spans="1:2" x14ac:dyDescent="0.25">
      <c r="A97" s="18"/>
      <c r="B97" s="18"/>
    </row>
    <row r="98" spans="1:2" x14ac:dyDescent="0.25">
      <c r="A98" s="18"/>
      <c r="B98" s="18"/>
    </row>
    <row r="99" spans="1:2" x14ac:dyDescent="0.25">
      <c r="A99" s="18"/>
      <c r="B99" s="18"/>
    </row>
    <row r="100" spans="1:2" x14ac:dyDescent="0.25">
      <c r="A100" s="18"/>
      <c r="B100" s="18"/>
    </row>
    <row r="101" spans="1:2" x14ac:dyDescent="0.25">
      <c r="A101" s="18"/>
      <c r="B101" s="18"/>
    </row>
    <row r="102" spans="1:2" x14ac:dyDescent="0.25">
      <c r="A102" s="18"/>
      <c r="B102" s="18"/>
    </row>
    <row r="103" spans="1:2" x14ac:dyDescent="0.25">
      <c r="A103" s="18"/>
      <c r="B103" s="18"/>
    </row>
    <row r="104" spans="1:2" x14ac:dyDescent="0.25">
      <c r="A104" s="18"/>
      <c r="B104" s="18"/>
    </row>
    <row r="105" spans="1:2" x14ac:dyDescent="0.25">
      <c r="A105" s="18"/>
      <c r="B105" s="18"/>
    </row>
    <row r="106" spans="1:2" x14ac:dyDescent="0.25">
      <c r="A106" s="18"/>
      <c r="B106" s="18"/>
    </row>
    <row r="107" spans="1:2" x14ac:dyDescent="0.25">
      <c r="A107" s="18"/>
      <c r="B107" s="18"/>
    </row>
    <row r="108" spans="1:2" x14ac:dyDescent="0.25">
      <c r="A108" s="18"/>
      <c r="B108" s="18"/>
    </row>
    <row r="109" spans="1:2" x14ac:dyDescent="0.25">
      <c r="A109" s="18"/>
      <c r="B109" s="18"/>
    </row>
    <row r="110" spans="1:2" x14ac:dyDescent="0.25">
      <c r="A110" s="18"/>
      <c r="B110" s="18"/>
    </row>
    <row r="111" spans="1:2" x14ac:dyDescent="0.25">
      <c r="A111" s="18"/>
      <c r="B111" s="18"/>
    </row>
    <row r="112" spans="1:2" x14ac:dyDescent="0.25">
      <c r="A112" s="18"/>
      <c r="B112" s="18"/>
    </row>
    <row r="113" spans="1:2" x14ac:dyDescent="0.25">
      <c r="A113" s="18"/>
      <c r="B113" s="18"/>
    </row>
    <row r="114" spans="1:2" x14ac:dyDescent="0.25">
      <c r="A114" s="18"/>
      <c r="B114" s="18"/>
    </row>
    <row r="115" spans="1:2" x14ac:dyDescent="0.25">
      <c r="A115" s="18"/>
      <c r="B115" s="18"/>
    </row>
    <row r="116" spans="1:2" x14ac:dyDescent="0.25">
      <c r="A116" s="18"/>
      <c r="B116" s="18"/>
    </row>
    <row r="117" spans="1:2" x14ac:dyDescent="0.25">
      <c r="A117" s="18"/>
      <c r="B117" s="18"/>
    </row>
    <row r="118" spans="1:2" x14ac:dyDescent="0.25">
      <c r="A118" s="18"/>
      <c r="B118" s="18"/>
    </row>
    <row r="119" spans="1:2" x14ac:dyDescent="0.25">
      <c r="A119" s="18"/>
      <c r="B119" s="18"/>
    </row>
    <row r="120" spans="1:2" x14ac:dyDescent="0.25">
      <c r="A120" s="18"/>
      <c r="B120" s="18"/>
    </row>
    <row r="121" spans="1:2" x14ac:dyDescent="0.25">
      <c r="A121" s="18"/>
      <c r="B121" s="18"/>
    </row>
    <row r="122" spans="1:2" x14ac:dyDescent="0.25">
      <c r="A122" s="18"/>
      <c r="B122" s="18"/>
    </row>
    <row r="123" spans="1:2" x14ac:dyDescent="0.25">
      <c r="A123" s="18"/>
      <c r="B123" s="18"/>
    </row>
    <row r="124" spans="1:2" x14ac:dyDescent="0.25">
      <c r="A124" s="18"/>
      <c r="B124" s="18"/>
    </row>
    <row r="125" spans="1:2" x14ac:dyDescent="0.25">
      <c r="A125" s="18"/>
      <c r="B125" s="18"/>
    </row>
    <row r="126" spans="1:2" x14ac:dyDescent="0.25">
      <c r="A126" s="18"/>
      <c r="B126" s="18"/>
    </row>
    <row r="127" spans="1:2" x14ac:dyDescent="0.25">
      <c r="A127" s="18"/>
      <c r="B127" s="18"/>
    </row>
    <row r="128" spans="1:2" x14ac:dyDescent="0.25">
      <c r="A128" s="18"/>
      <c r="B128" s="18"/>
    </row>
    <row r="129" spans="1:2" x14ac:dyDescent="0.25">
      <c r="A129" s="18"/>
      <c r="B129" s="18"/>
    </row>
    <row r="130" spans="1:2" x14ac:dyDescent="0.25">
      <c r="A130" s="18"/>
      <c r="B130" s="18"/>
    </row>
    <row r="131" spans="1:2" x14ac:dyDescent="0.25">
      <c r="A131" s="18"/>
      <c r="B131" s="18"/>
    </row>
    <row r="132" spans="1:2" x14ac:dyDescent="0.25">
      <c r="A132" s="18"/>
      <c r="B132" s="18"/>
    </row>
    <row r="133" spans="1:2" x14ac:dyDescent="0.25">
      <c r="A133" s="18"/>
      <c r="B133" s="18"/>
    </row>
    <row r="134" spans="1:2" x14ac:dyDescent="0.25">
      <c r="A134" s="18"/>
      <c r="B134" s="18"/>
    </row>
    <row r="135" spans="1:2" x14ac:dyDescent="0.25">
      <c r="A135" s="18"/>
      <c r="B135" s="18"/>
    </row>
    <row r="136" spans="1:2" x14ac:dyDescent="0.25">
      <c r="A136" s="18"/>
      <c r="B136" s="18"/>
    </row>
    <row r="137" spans="1:2" x14ac:dyDescent="0.25">
      <c r="A137" s="18"/>
      <c r="B137" s="18"/>
    </row>
    <row r="138" spans="1:2" x14ac:dyDescent="0.25">
      <c r="A138" s="18"/>
      <c r="B138" s="18"/>
    </row>
    <row r="139" spans="1:2" x14ac:dyDescent="0.25">
      <c r="A139" s="18"/>
      <c r="B139" s="18"/>
    </row>
    <row r="140" spans="1:2" x14ac:dyDescent="0.25">
      <c r="A140" s="18"/>
      <c r="B140" s="18"/>
    </row>
    <row r="141" spans="1:2" x14ac:dyDescent="0.25">
      <c r="A141" s="18"/>
      <c r="B141" s="18"/>
    </row>
    <row r="142" spans="1:2" x14ac:dyDescent="0.25">
      <c r="A142" s="18"/>
      <c r="B142" s="18"/>
    </row>
    <row r="143" spans="1:2" x14ac:dyDescent="0.25">
      <c r="A143" s="18"/>
      <c r="B143" s="18"/>
    </row>
    <row r="144" spans="1:2" x14ac:dyDescent="0.25">
      <c r="A144" s="18"/>
      <c r="B144" s="18"/>
    </row>
    <row r="145" spans="1:2" x14ac:dyDescent="0.25">
      <c r="A145" s="18"/>
      <c r="B145" s="18"/>
    </row>
    <row r="146" spans="1:2" x14ac:dyDescent="0.25">
      <c r="A146" s="18"/>
      <c r="B146" s="18"/>
    </row>
    <row r="147" spans="1:2" x14ac:dyDescent="0.25">
      <c r="A147" s="18"/>
      <c r="B147" s="18"/>
    </row>
    <row r="148" spans="1:2" x14ac:dyDescent="0.25">
      <c r="A148" s="18"/>
      <c r="B148" s="18"/>
    </row>
    <row r="149" spans="1:2" x14ac:dyDescent="0.25">
      <c r="A149" s="18"/>
      <c r="B149" s="18"/>
    </row>
    <row r="150" spans="1:2" x14ac:dyDescent="0.25">
      <c r="A150" s="18"/>
      <c r="B150" s="18"/>
    </row>
    <row r="151" spans="1:2" x14ac:dyDescent="0.25">
      <c r="A151" s="18"/>
      <c r="B151" s="18"/>
    </row>
    <row r="152" spans="1:2" x14ac:dyDescent="0.25">
      <c r="A152" s="18"/>
      <c r="B152" s="18"/>
    </row>
    <row r="153" spans="1:2" x14ac:dyDescent="0.25">
      <c r="A153" s="18"/>
      <c r="B153" s="18"/>
    </row>
    <row r="154" spans="1:2" x14ac:dyDescent="0.25">
      <c r="A154" s="18"/>
      <c r="B154" s="18"/>
    </row>
    <row r="155" spans="1:2" x14ac:dyDescent="0.25">
      <c r="A155" s="18"/>
      <c r="B155" s="18"/>
    </row>
    <row r="156" spans="1:2" x14ac:dyDescent="0.25">
      <c r="A156" s="18"/>
      <c r="B156" s="18"/>
    </row>
    <row r="157" spans="1:2" x14ac:dyDescent="0.25">
      <c r="A157" s="18"/>
      <c r="B157" s="18"/>
    </row>
    <row r="158" spans="1:2" x14ac:dyDescent="0.25">
      <c r="A158" s="18"/>
      <c r="B158" s="18"/>
    </row>
    <row r="159" spans="1:2" x14ac:dyDescent="0.25">
      <c r="A159" s="18"/>
      <c r="B159" s="18"/>
    </row>
    <row r="160" spans="1:2" x14ac:dyDescent="0.25">
      <c r="A160" s="18"/>
      <c r="B160" s="18"/>
    </row>
    <row r="161" spans="1:2" x14ac:dyDescent="0.25">
      <c r="A161" s="18"/>
      <c r="B161" s="18"/>
    </row>
    <row r="162" spans="1:2" x14ac:dyDescent="0.25">
      <c r="A162" s="18"/>
      <c r="B162" s="18"/>
    </row>
    <row r="163" spans="1:2" x14ac:dyDescent="0.25">
      <c r="A163" s="18"/>
      <c r="B163" s="18"/>
    </row>
    <row r="164" spans="1:2" x14ac:dyDescent="0.25">
      <c r="A164" s="18"/>
      <c r="B164" s="18"/>
    </row>
    <row r="165" spans="1:2" x14ac:dyDescent="0.25">
      <c r="A165" s="18"/>
      <c r="B165" s="18"/>
    </row>
    <row r="166" spans="1:2" x14ac:dyDescent="0.25">
      <c r="A166" s="18"/>
      <c r="B166" s="18"/>
    </row>
    <row r="167" spans="1:2" x14ac:dyDescent="0.25">
      <c r="A167" s="18"/>
      <c r="B167" s="18"/>
    </row>
    <row r="168" spans="1:2" x14ac:dyDescent="0.25">
      <c r="A168" s="18"/>
      <c r="B168" s="18"/>
    </row>
    <row r="169" spans="1:2" x14ac:dyDescent="0.25">
      <c r="A169" s="18"/>
      <c r="B169" s="18"/>
    </row>
    <row r="170" spans="1:2" x14ac:dyDescent="0.25">
      <c r="A170" s="18"/>
      <c r="B170" s="18"/>
    </row>
    <row r="171" spans="1:2" x14ac:dyDescent="0.25">
      <c r="A171" s="18"/>
      <c r="B171" s="18"/>
    </row>
    <row r="172" spans="1:2" x14ac:dyDescent="0.25">
      <c r="A172" s="18"/>
      <c r="B172" s="18"/>
    </row>
    <row r="173" spans="1:2" x14ac:dyDescent="0.25">
      <c r="A173" s="18"/>
      <c r="B173" s="18"/>
    </row>
    <row r="174" spans="1:2" x14ac:dyDescent="0.25">
      <c r="A174" s="18"/>
      <c r="B174" s="18"/>
    </row>
    <row r="175" spans="1:2" x14ac:dyDescent="0.25">
      <c r="A175" s="18"/>
      <c r="B175" s="18"/>
    </row>
    <row r="176" spans="1:2" x14ac:dyDescent="0.25">
      <c r="A176" s="18"/>
      <c r="B176" s="18"/>
    </row>
    <row r="177" spans="1:2" x14ac:dyDescent="0.25">
      <c r="A177" s="18"/>
      <c r="B177" s="18"/>
    </row>
    <row r="178" spans="1:2" x14ac:dyDescent="0.25">
      <c r="A178" s="18"/>
      <c r="B178" s="18"/>
    </row>
    <row r="179" spans="1:2" x14ac:dyDescent="0.25">
      <c r="A179" s="18"/>
      <c r="B179" s="18"/>
    </row>
    <row r="180" spans="1:2" x14ac:dyDescent="0.25">
      <c r="A180" s="18"/>
      <c r="B180" s="18"/>
    </row>
    <row r="181" spans="1:2" x14ac:dyDescent="0.25">
      <c r="A181" s="18"/>
      <c r="B181" s="18"/>
    </row>
    <row r="182" spans="1:2" x14ac:dyDescent="0.25">
      <c r="A182" s="18"/>
      <c r="B182" s="18"/>
    </row>
    <row r="183" spans="1:2" x14ac:dyDescent="0.25">
      <c r="A183" s="18"/>
      <c r="B183" s="18"/>
    </row>
    <row r="184" spans="1:2" x14ac:dyDescent="0.25">
      <c r="A184" s="18"/>
      <c r="B184" s="18"/>
    </row>
    <row r="185" spans="1:2" x14ac:dyDescent="0.25">
      <c r="A185" s="18"/>
      <c r="B185" s="18"/>
    </row>
    <row r="186" spans="1:2" x14ac:dyDescent="0.25">
      <c r="A186" s="18"/>
      <c r="B186" s="18"/>
    </row>
    <row r="187" spans="1:2" x14ac:dyDescent="0.25">
      <c r="A187" s="18"/>
      <c r="B187" s="18"/>
    </row>
    <row r="188" spans="1:2" x14ac:dyDescent="0.25">
      <c r="A188" s="18"/>
      <c r="B188" s="18"/>
    </row>
    <row r="189" spans="1:2" x14ac:dyDescent="0.25">
      <c r="A189" s="18"/>
      <c r="B189" s="18"/>
    </row>
    <row r="190" spans="1:2" x14ac:dyDescent="0.25">
      <c r="A190" s="18"/>
      <c r="B190" s="18"/>
    </row>
    <row r="191" spans="1:2" x14ac:dyDescent="0.25">
      <c r="A191" s="18"/>
      <c r="B191" s="18"/>
    </row>
    <row r="192" spans="1:2" x14ac:dyDescent="0.25">
      <c r="A192" s="18"/>
      <c r="B192" s="18"/>
    </row>
    <row r="193" spans="1:2" x14ac:dyDescent="0.25">
      <c r="A193" s="18"/>
      <c r="B193" s="18"/>
    </row>
    <row r="194" spans="1:2" x14ac:dyDescent="0.25">
      <c r="A194" s="18"/>
      <c r="B194" s="18"/>
    </row>
    <row r="195" spans="1:2" x14ac:dyDescent="0.25">
      <c r="A195" s="18"/>
      <c r="B195" s="18"/>
    </row>
    <row r="196" spans="1:2" x14ac:dyDescent="0.25">
      <c r="A196" s="18"/>
      <c r="B196" s="18"/>
    </row>
    <row r="197" spans="1:2" x14ac:dyDescent="0.25">
      <c r="A197" s="18"/>
      <c r="B197" s="18"/>
    </row>
    <row r="198" spans="1:2" x14ac:dyDescent="0.25">
      <c r="A198" s="18"/>
      <c r="B198" s="18"/>
    </row>
    <row r="199" spans="1:2" x14ac:dyDescent="0.25">
      <c r="A199" s="18"/>
      <c r="B199" s="18"/>
    </row>
    <row r="200" spans="1:2" x14ac:dyDescent="0.25">
      <c r="A200" s="18"/>
      <c r="B200" s="18"/>
    </row>
    <row r="201" spans="1:2" x14ac:dyDescent="0.25">
      <c r="A201" s="18"/>
      <c r="B201" s="18"/>
    </row>
    <row r="202" spans="1:2" x14ac:dyDescent="0.25">
      <c r="A202" s="18"/>
      <c r="B202" s="18"/>
    </row>
    <row r="203" spans="1:2" x14ac:dyDescent="0.25">
      <c r="A203" s="18"/>
      <c r="B203" s="18"/>
    </row>
    <row r="204" spans="1:2" x14ac:dyDescent="0.25">
      <c r="A204" s="18"/>
      <c r="B204" s="18"/>
    </row>
    <row r="205" spans="1:2" x14ac:dyDescent="0.25">
      <c r="A205" s="18"/>
      <c r="B205" s="18"/>
    </row>
    <row r="206" spans="1:2" x14ac:dyDescent="0.25">
      <c r="A206" s="18"/>
      <c r="B206" s="18"/>
    </row>
    <row r="207" spans="1:2" x14ac:dyDescent="0.25">
      <c r="A207" s="18"/>
      <c r="B207" s="18"/>
    </row>
    <row r="208" spans="1:2" x14ac:dyDescent="0.25">
      <c r="A208" s="18"/>
      <c r="B208" s="18"/>
    </row>
    <row r="209" spans="1:2" x14ac:dyDescent="0.25">
      <c r="A209" s="18"/>
      <c r="B209" s="18"/>
    </row>
    <row r="210" spans="1:2" x14ac:dyDescent="0.25">
      <c r="A210" s="18"/>
      <c r="B210" s="18"/>
    </row>
    <row r="211" spans="1:2" x14ac:dyDescent="0.25">
      <c r="A211" s="18"/>
      <c r="B211" s="18"/>
    </row>
    <row r="212" spans="1:2" x14ac:dyDescent="0.25">
      <c r="A212" s="18"/>
      <c r="B212" s="18"/>
    </row>
    <row r="213" spans="1:2" x14ac:dyDescent="0.25">
      <c r="A213" s="18"/>
      <c r="B213" s="18"/>
    </row>
    <row r="214" spans="1:2" x14ac:dyDescent="0.25">
      <c r="A214" s="18"/>
      <c r="B214" s="18"/>
    </row>
    <row r="215" spans="1:2" x14ac:dyDescent="0.25">
      <c r="A215" s="18"/>
      <c r="B215" s="18"/>
    </row>
    <row r="216" spans="1:2" x14ac:dyDescent="0.25">
      <c r="A216" s="18"/>
      <c r="B216" s="18"/>
    </row>
    <row r="217" spans="1:2" x14ac:dyDescent="0.25">
      <c r="A217" s="18"/>
      <c r="B217" s="18"/>
    </row>
    <row r="218" spans="1:2" x14ac:dyDescent="0.25">
      <c r="A218" s="18"/>
      <c r="B218" s="18"/>
    </row>
    <row r="219" spans="1:2" x14ac:dyDescent="0.25">
      <c r="A219" s="18"/>
      <c r="B219" s="18"/>
    </row>
    <row r="220" spans="1:2" x14ac:dyDescent="0.25">
      <c r="A220" s="18"/>
      <c r="B220" s="18"/>
    </row>
    <row r="221" spans="1:2" x14ac:dyDescent="0.25">
      <c r="A221" s="18"/>
      <c r="B221" s="18"/>
    </row>
    <row r="222" spans="1:2" x14ac:dyDescent="0.25">
      <c r="A222" s="18"/>
      <c r="B222" s="18"/>
    </row>
    <row r="223" spans="1:2" x14ac:dyDescent="0.25">
      <c r="A223" s="18"/>
      <c r="B223" s="18"/>
    </row>
    <row r="224" spans="1:2" x14ac:dyDescent="0.25">
      <c r="A224" s="18"/>
      <c r="B224" s="18"/>
    </row>
    <row r="225" spans="1:2" x14ac:dyDescent="0.25">
      <c r="A225" s="18"/>
      <c r="B225" s="18"/>
    </row>
    <row r="226" spans="1:2" x14ac:dyDescent="0.25">
      <c r="A226" s="18"/>
      <c r="B226" s="18"/>
    </row>
    <row r="227" spans="1:2" x14ac:dyDescent="0.25">
      <c r="A227" s="18"/>
      <c r="B227" s="18"/>
    </row>
    <row r="228" spans="1:2" x14ac:dyDescent="0.25">
      <c r="A228" s="18"/>
      <c r="B228" s="18"/>
    </row>
    <row r="229" spans="1:2" x14ac:dyDescent="0.25">
      <c r="A229" s="18"/>
      <c r="B229" s="18"/>
    </row>
    <row r="230" spans="1:2" x14ac:dyDescent="0.25">
      <c r="A230" s="18"/>
      <c r="B230" s="18"/>
    </row>
    <row r="231" spans="1:2" x14ac:dyDescent="0.25">
      <c r="A231" s="18"/>
      <c r="B231" s="18"/>
    </row>
    <row r="232" spans="1:2" x14ac:dyDescent="0.25">
      <c r="A232" s="18"/>
      <c r="B232" s="18"/>
    </row>
    <row r="233" spans="1:2" x14ac:dyDescent="0.25">
      <c r="A233" s="18"/>
      <c r="B233" s="18"/>
    </row>
    <row r="234" spans="1:2" x14ac:dyDescent="0.25">
      <c r="A234" s="18"/>
      <c r="B234" s="18"/>
    </row>
    <row r="235" spans="1:2" x14ac:dyDescent="0.25">
      <c r="A235" s="18"/>
      <c r="B235" s="18"/>
    </row>
    <row r="236" spans="1:2" x14ac:dyDescent="0.25">
      <c r="A236" s="18"/>
      <c r="B236" s="18"/>
    </row>
    <row r="237" spans="1:2" x14ac:dyDescent="0.25">
      <c r="A237" s="18"/>
      <c r="B237" s="18"/>
    </row>
    <row r="238" spans="1:2" x14ac:dyDescent="0.25">
      <c r="A238" s="18"/>
      <c r="B238" s="18"/>
    </row>
    <row r="239" spans="1:2" x14ac:dyDescent="0.25">
      <c r="A239" s="18"/>
      <c r="B239" s="18"/>
    </row>
    <row r="240" spans="1:2" x14ac:dyDescent="0.25">
      <c r="A240" s="18"/>
      <c r="B240" s="18"/>
    </row>
    <row r="241" spans="1:2" x14ac:dyDescent="0.25">
      <c r="A241" s="18"/>
      <c r="B241" s="18"/>
    </row>
    <row r="242" spans="1:2" x14ac:dyDescent="0.25">
      <c r="A242" s="18"/>
      <c r="B242" s="18"/>
    </row>
    <row r="243" spans="1:2" x14ac:dyDescent="0.25">
      <c r="A243" s="18"/>
      <c r="B243" s="18"/>
    </row>
    <row r="244" spans="1:2" x14ac:dyDescent="0.25">
      <c r="A244" s="18"/>
      <c r="B244" s="18"/>
    </row>
    <row r="245" spans="1:2" x14ac:dyDescent="0.25">
      <c r="A245" s="18"/>
      <c r="B245" s="18"/>
    </row>
    <row r="246" spans="1:2" x14ac:dyDescent="0.25">
      <c r="A246" s="18"/>
      <c r="B246" s="18"/>
    </row>
    <row r="247" spans="1:2" x14ac:dyDescent="0.25">
      <c r="A247" s="18"/>
      <c r="B247" s="18"/>
    </row>
    <row r="248" spans="1:2" x14ac:dyDescent="0.25">
      <c r="A248" s="18"/>
      <c r="B248" s="18"/>
    </row>
    <row r="249" spans="1:2" x14ac:dyDescent="0.25">
      <c r="A249" s="18"/>
      <c r="B249" s="18"/>
    </row>
    <row r="250" spans="1:2" x14ac:dyDescent="0.25">
      <c r="A250" s="18"/>
      <c r="B250" s="18"/>
    </row>
    <row r="251" spans="1:2" x14ac:dyDescent="0.25">
      <c r="A251" s="18"/>
      <c r="B251" s="18"/>
    </row>
    <row r="252" spans="1:2" x14ac:dyDescent="0.25">
      <c r="A252" s="18"/>
      <c r="B252" s="18"/>
    </row>
    <row r="253" spans="1:2" x14ac:dyDescent="0.25">
      <c r="A253" s="18"/>
      <c r="B253" s="18"/>
    </row>
    <row r="254" spans="1:2" x14ac:dyDescent="0.25">
      <c r="A254" s="18"/>
      <c r="B254" s="18"/>
    </row>
    <row r="255" spans="1:2" x14ac:dyDescent="0.25">
      <c r="A255" s="18"/>
      <c r="B255" s="18"/>
    </row>
    <row r="256" spans="1:2" x14ac:dyDescent="0.25">
      <c r="A256" s="18"/>
      <c r="B256" s="18"/>
    </row>
    <row r="257" spans="1:2" x14ac:dyDescent="0.25">
      <c r="A257" s="18"/>
      <c r="B257" s="18"/>
    </row>
    <row r="258" spans="1:2" x14ac:dyDescent="0.25">
      <c r="A258" s="18"/>
      <c r="B258" s="18"/>
    </row>
    <row r="259" spans="1:2" x14ac:dyDescent="0.25">
      <c r="A259" s="18"/>
      <c r="B259" s="18"/>
    </row>
    <row r="260" spans="1:2" x14ac:dyDescent="0.25">
      <c r="A260" s="18"/>
      <c r="B260" s="18"/>
    </row>
    <row r="261" spans="1:2" x14ac:dyDescent="0.25">
      <c r="A261" s="18"/>
      <c r="B261" s="18"/>
    </row>
    <row r="262" spans="1:2" x14ac:dyDescent="0.25">
      <c r="A262" s="18"/>
      <c r="B262" s="18"/>
    </row>
    <row r="263" spans="1:2" x14ac:dyDescent="0.25">
      <c r="A263" s="18"/>
      <c r="B263" s="18"/>
    </row>
    <row r="264" spans="1:2" x14ac:dyDescent="0.25">
      <c r="A264" s="18"/>
      <c r="B264" s="18"/>
    </row>
    <row r="265" spans="1:2" x14ac:dyDescent="0.25">
      <c r="A265" s="18"/>
      <c r="B265" s="18"/>
    </row>
    <row r="266" spans="1:2" x14ac:dyDescent="0.25">
      <c r="A266" s="18"/>
      <c r="B266" s="18"/>
    </row>
    <row r="267" spans="1:2" x14ac:dyDescent="0.25">
      <c r="A267" s="18"/>
      <c r="B267" s="18"/>
    </row>
    <row r="268" spans="1:2" x14ac:dyDescent="0.25">
      <c r="A268" s="18"/>
      <c r="B268" s="18"/>
    </row>
    <row r="269" spans="1:2" x14ac:dyDescent="0.25">
      <c r="A269" s="18"/>
      <c r="B269" s="18"/>
    </row>
    <row r="270" spans="1:2" x14ac:dyDescent="0.25">
      <c r="A270" s="18"/>
      <c r="B270" s="18"/>
    </row>
    <row r="271" spans="1:2" x14ac:dyDescent="0.25">
      <c r="A271" s="18"/>
      <c r="B271" s="18"/>
    </row>
    <row r="272" spans="1:2" x14ac:dyDescent="0.25">
      <c r="A272" s="18"/>
      <c r="B272" s="18"/>
    </row>
    <row r="273" spans="1:2" x14ac:dyDescent="0.25">
      <c r="A273" s="18"/>
      <c r="B273" s="18"/>
    </row>
    <row r="274" spans="1:2" x14ac:dyDescent="0.25">
      <c r="A274" s="18"/>
      <c r="B274" s="18"/>
    </row>
    <row r="275" spans="1:2" x14ac:dyDescent="0.25">
      <c r="A275" s="18"/>
      <c r="B275" s="18"/>
    </row>
    <row r="276" spans="1:2" x14ac:dyDescent="0.25">
      <c r="A276" s="18"/>
      <c r="B276" s="18"/>
    </row>
    <row r="277" spans="1:2" x14ac:dyDescent="0.25">
      <c r="A277" s="18"/>
      <c r="B277" s="18"/>
    </row>
    <row r="278" spans="1:2" x14ac:dyDescent="0.25">
      <c r="A278" s="18"/>
      <c r="B278" s="18"/>
    </row>
    <row r="279" spans="1:2" x14ac:dyDescent="0.25">
      <c r="A279" s="18"/>
      <c r="B279" s="18"/>
    </row>
    <row r="280" spans="1:2" x14ac:dyDescent="0.25">
      <c r="A280" s="18"/>
      <c r="B280" s="18"/>
    </row>
    <row r="281" spans="1:2" x14ac:dyDescent="0.25">
      <c r="A281" s="18"/>
      <c r="B281" s="18"/>
    </row>
    <row r="282" spans="1:2" x14ac:dyDescent="0.25">
      <c r="A282" s="18"/>
      <c r="B282" s="18"/>
    </row>
    <row r="283" spans="1:2" x14ac:dyDescent="0.25">
      <c r="A283" s="18"/>
      <c r="B283" s="18"/>
    </row>
    <row r="284" spans="1:2" x14ac:dyDescent="0.25">
      <c r="A284" s="18"/>
      <c r="B284" s="18"/>
    </row>
    <row r="285" spans="1:2" x14ac:dyDescent="0.25">
      <c r="A285" s="18"/>
      <c r="B285" s="18"/>
    </row>
    <row r="286" spans="1:2" x14ac:dyDescent="0.25">
      <c r="A286" s="18"/>
      <c r="B286" s="18"/>
    </row>
    <row r="287" spans="1:2" x14ac:dyDescent="0.25">
      <c r="A287" s="18"/>
      <c r="B287" s="18"/>
    </row>
    <row r="288" spans="1:2" x14ac:dyDescent="0.25">
      <c r="A288" s="18"/>
      <c r="B288" s="18"/>
    </row>
    <row r="289" spans="1:2" x14ac:dyDescent="0.25">
      <c r="A289" s="18"/>
      <c r="B289" s="18"/>
    </row>
    <row r="290" spans="1:2" x14ac:dyDescent="0.25">
      <c r="A290" s="18"/>
      <c r="B290" s="18"/>
    </row>
  </sheetData>
  <sheetProtection algorithmName="SHA-512" hashValue="4uSH+C2ZbBBDoGhWQn7d+kRuYHvKhgBrrRrjT580uwJnyAzZQtUPIlEfJSL3G4bxBOS7IJXZDFyussuV3i5lCA==" saltValue="zcF5M3C1VFBh6seyv0X0vw==" spinCount="100000" sheet="1" objects="1" scenarios="1"/>
  <dataValidations count="1">
    <dataValidation type="list" allowBlank="1" showInputMessage="1" showErrorMessage="1" sqref="A24:A38" xr:uid="{6744A0B3-18F0-4D36-AA5D-02D9AD7126F3}">
      <formula1>$A$23:$A$38</formula1>
    </dataValidation>
  </dataValidations>
  <pageMargins left="0.75" right="0.75" top="1" bottom="1" header="0.5" footer="0.5"/>
  <pageSetup scale="46"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B086-F9F0-4EF8-AB16-69BDFFCCB433}">
  <dimension ref="A1:Z194"/>
  <sheetViews>
    <sheetView showGridLines="0" view="pageBreakPreview" zoomScaleNormal="100" zoomScaleSheetLayoutView="100" workbookViewId="0">
      <selection activeCell="C2" sqref="C2"/>
    </sheetView>
  </sheetViews>
  <sheetFormatPr defaultColWidth="18.5703125" defaultRowHeight="15" x14ac:dyDescent="0.25"/>
  <cols>
    <col min="1" max="5" width="18.5703125" style="5"/>
    <col min="6" max="6" width="18.5703125" style="6"/>
    <col min="7" max="16384" width="18.5703125" style="5"/>
  </cols>
  <sheetData>
    <row r="1" spans="1:26" s="4" customFormat="1" ht="18.75" x14ac:dyDescent="0.3">
      <c r="A1" s="32" t="s">
        <v>0</v>
      </c>
    </row>
    <row r="2" spans="1:26" x14ac:dyDescent="0.25">
      <c r="A2" s="124"/>
      <c r="B2" s="122" t="s">
        <v>3</v>
      </c>
      <c r="C2" s="132"/>
      <c r="D2" s="124" t="s">
        <v>1</v>
      </c>
      <c r="E2" s="124"/>
      <c r="F2" s="148"/>
      <c r="G2" s="124"/>
      <c r="H2" s="124"/>
    </row>
    <row r="3" spans="1:26" ht="15.75" thickBot="1" x14ac:dyDescent="0.3">
      <c r="A3" s="124"/>
      <c r="B3" s="122" t="s">
        <v>30</v>
      </c>
      <c r="C3" s="133"/>
      <c r="D3" s="124"/>
      <c r="E3" s="124"/>
      <c r="F3" s="148"/>
      <c r="G3" s="124"/>
      <c r="H3" s="124"/>
    </row>
    <row r="4" spans="1:26" s="164" customFormat="1" ht="39" thickBot="1" x14ac:dyDescent="0.25">
      <c r="A4" s="162" t="s">
        <v>23</v>
      </c>
      <c r="B4" s="131" t="s">
        <v>47</v>
      </c>
      <c r="C4" s="128" t="s">
        <v>11</v>
      </c>
      <c r="D4" s="128" t="s">
        <v>6</v>
      </c>
      <c r="E4" s="128" t="s">
        <v>29</v>
      </c>
      <c r="F4" s="128" t="s">
        <v>28</v>
      </c>
      <c r="G4" s="128" t="s">
        <v>9</v>
      </c>
      <c r="H4" s="129" t="s">
        <v>10</v>
      </c>
      <c r="I4" s="163"/>
      <c r="J4" s="163"/>
      <c r="K4" s="163"/>
    </row>
    <row r="5" spans="1:26" x14ac:dyDescent="0.25">
      <c r="A5" s="52" t="s">
        <v>33</v>
      </c>
      <c r="B5" s="149">
        <v>2.5000000000000001E-2</v>
      </c>
      <c r="C5" s="86"/>
      <c r="D5" s="87"/>
      <c r="E5" s="150">
        <f>IF(C5&gt;0,C5,B5)*$C$2</f>
        <v>0</v>
      </c>
      <c r="F5" s="150">
        <f>E5*(1-D5)</f>
        <v>0</v>
      </c>
      <c r="G5" s="150">
        <f>E5*8760/2000</f>
        <v>0</v>
      </c>
      <c r="H5" s="151">
        <f>G5*(1-D5)</f>
        <v>0</v>
      </c>
      <c r="I5" s="7"/>
      <c r="J5" s="7"/>
      <c r="K5" s="7"/>
    </row>
    <row r="6" spans="1:26" x14ac:dyDescent="0.25">
      <c r="A6" s="59" t="s">
        <v>34</v>
      </c>
      <c r="B6" s="152">
        <v>6.3E-3</v>
      </c>
      <c r="C6" s="91"/>
      <c r="D6" s="92"/>
      <c r="E6" s="56">
        <f>IF(C6&gt;0,C6,B6)*$C$2</f>
        <v>0</v>
      </c>
      <c r="F6" s="56">
        <f t="shared" ref="F6:F7" si="0">E6*(1-D6)</f>
        <v>0</v>
      </c>
      <c r="G6" s="56">
        <f t="shared" ref="G6:G7" si="1">E6*8760/2000</f>
        <v>0</v>
      </c>
      <c r="H6" s="58">
        <f t="shared" ref="H6:H7" si="2">G6*(1-D6)</f>
        <v>0</v>
      </c>
      <c r="I6" s="8"/>
      <c r="J6" s="8"/>
      <c r="K6" s="8"/>
    </row>
    <row r="7" spans="1:26" ht="15.75" thickBot="1" x14ac:dyDescent="0.3">
      <c r="A7" s="60" t="s">
        <v>35</v>
      </c>
      <c r="B7" s="153">
        <v>1.1000000000000001E-3</v>
      </c>
      <c r="C7" s="96"/>
      <c r="D7" s="97"/>
      <c r="E7" s="64">
        <f>IF(C7&gt;0,C7,B7)*$C$2</f>
        <v>0</v>
      </c>
      <c r="F7" s="64">
        <f t="shared" si="0"/>
        <v>0</v>
      </c>
      <c r="G7" s="64">
        <f t="shared" si="1"/>
        <v>0</v>
      </c>
      <c r="H7" s="66">
        <f t="shared" si="2"/>
        <v>0</v>
      </c>
      <c r="I7" s="8"/>
      <c r="J7" s="8"/>
      <c r="K7" s="8"/>
    </row>
    <row r="8" spans="1:26" x14ac:dyDescent="0.25">
      <c r="A8" s="45" t="s">
        <v>68</v>
      </c>
      <c r="B8" s="33"/>
      <c r="C8" s="33"/>
      <c r="D8" s="33"/>
      <c r="E8" s="33"/>
      <c r="F8" s="83"/>
      <c r="G8" s="33"/>
      <c r="H8" s="33"/>
    </row>
    <row r="9" spans="1:26" x14ac:dyDescent="0.25">
      <c r="A9" s="45"/>
      <c r="B9" s="33"/>
      <c r="C9" s="33"/>
      <c r="D9" s="33"/>
      <c r="E9" s="33"/>
      <c r="F9" s="83"/>
      <c r="G9" s="33"/>
      <c r="H9" s="33"/>
    </row>
    <row r="10" spans="1:26" ht="15.75" thickBot="1" x14ac:dyDescent="0.3">
      <c r="A10" s="1" t="s">
        <v>54</v>
      </c>
      <c r="B10" s="124"/>
      <c r="C10" s="124"/>
      <c r="D10" s="124"/>
      <c r="E10" s="124"/>
      <c r="F10" s="83"/>
      <c r="G10" s="33"/>
      <c r="H10" s="33"/>
    </row>
    <row r="11" spans="1:26" ht="39" thickBot="1" x14ac:dyDescent="0.3">
      <c r="A11" s="143" t="s">
        <v>73</v>
      </c>
      <c r="B11" s="144" t="s">
        <v>29</v>
      </c>
      <c r="C11" s="145" t="s">
        <v>28</v>
      </c>
      <c r="D11" s="128" t="s">
        <v>9</v>
      </c>
      <c r="E11" s="146" t="s">
        <v>31</v>
      </c>
      <c r="F11" s="154"/>
      <c r="G11" s="154"/>
      <c r="H11" s="155"/>
      <c r="I11" s="19"/>
      <c r="J11" s="19"/>
      <c r="K11" s="19"/>
      <c r="L11" s="9"/>
      <c r="M11" s="9"/>
      <c r="N11" s="9"/>
      <c r="O11" s="9"/>
      <c r="P11" s="9"/>
      <c r="Q11" s="9"/>
      <c r="R11" s="9"/>
      <c r="S11" s="9"/>
      <c r="T11" s="9"/>
      <c r="U11" s="9"/>
      <c r="V11" s="9"/>
      <c r="W11" s="9"/>
      <c r="X11" s="9"/>
      <c r="Y11" s="9"/>
      <c r="Z11" s="9"/>
    </row>
    <row r="12" spans="1:26" x14ac:dyDescent="0.25">
      <c r="A12" s="52" t="s">
        <v>33</v>
      </c>
      <c r="B12" s="156" t="e">
        <f>$E5/$C$3</f>
        <v>#DIV/0!</v>
      </c>
      <c r="C12" s="150" t="e">
        <f>$F5/$C$3</f>
        <v>#DIV/0!</v>
      </c>
      <c r="D12" s="157" t="e">
        <f>$G5/$C$3</f>
        <v>#DIV/0!</v>
      </c>
      <c r="E12" s="151" t="e">
        <f>$H5/$C$3</f>
        <v>#DIV/0!</v>
      </c>
      <c r="F12" s="158"/>
      <c r="G12" s="158"/>
      <c r="H12" s="158"/>
      <c r="I12" s="20"/>
      <c r="J12" s="20"/>
      <c r="K12" s="20"/>
      <c r="L12" s="10"/>
      <c r="M12" s="10"/>
      <c r="N12" s="10"/>
      <c r="O12" s="10"/>
      <c r="P12" s="10"/>
      <c r="Q12" s="10"/>
      <c r="R12" s="10"/>
      <c r="S12" s="10"/>
      <c r="T12" s="10"/>
      <c r="U12" s="10"/>
      <c r="V12" s="10"/>
      <c r="W12" s="10"/>
      <c r="X12" s="10"/>
      <c r="Y12" s="10"/>
      <c r="Z12" s="10"/>
    </row>
    <row r="13" spans="1:26" x14ac:dyDescent="0.25">
      <c r="A13" s="59" t="s">
        <v>34</v>
      </c>
      <c r="B13" s="159" t="e">
        <f t="shared" ref="B13:B14" si="3">$E6/$C$3</f>
        <v>#DIV/0!</v>
      </c>
      <c r="C13" s="56" t="e">
        <f t="shared" ref="C13:C14" si="4">$F6/$C$3</f>
        <v>#DIV/0!</v>
      </c>
      <c r="D13" s="57" t="e">
        <f t="shared" ref="D13:D14" si="5">$G6/$C$3</f>
        <v>#DIV/0!</v>
      </c>
      <c r="E13" s="58" t="e">
        <f t="shared" ref="E13:E14" si="6">$H6/$C$3</f>
        <v>#DIV/0!</v>
      </c>
      <c r="F13" s="158"/>
      <c r="G13" s="158"/>
      <c r="H13" s="158"/>
      <c r="I13" s="20"/>
      <c r="J13" s="20"/>
      <c r="K13" s="20"/>
      <c r="L13" s="10"/>
      <c r="M13" s="10"/>
      <c r="N13" s="10"/>
      <c r="O13" s="10"/>
      <c r="P13" s="10"/>
      <c r="Q13" s="10"/>
      <c r="R13" s="10"/>
      <c r="S13" s="10"/>
      <c r="T13" s="10"/>
      <c r="U13" s="10"/>
      <c r="V13" s="10"/>
      <c r="W13" s="10"/>
      <c r="X13" s="10"/>
      <c r="Y13" s="10"/>
      <c r="Z13" s="10"/>
    </row>
    <row r="14" spans="1:26" ht="15.75" thickBot="1" x14ac:dyDescent="0.3">
      <c r="A14" s="60" t="s">
        <v>35</v>
      </c>
      <c r="B14" s="160" t="e">
        <f t="shared" si="3"/>
        <v>#DIV/0!</v>
      </c>
      <c r="C14" s="64" t="e">
        <f t="shared" si="4"/>
        <v>#DIV/0!</v>
      </c>
      <c r="D14" s="65" t="e">
        <f t="shared" si="5"/>
        <v>#DIV/0!</v>
      </c>
      <c r="E14" s="66" t="e">
        <f t="shared" si="6"/>
        <v>#DIV/0!</v>
      </c>
      <c r="F14" s="158"/>
      <c r="G14" s="158"/>
      <c r="H14" s="158"/>
      <c r="I14" s="20"/>
      <c r="J14" s="20"/>
      <c r="K14" s="20"/>
    </row>
    <row r="15" spans="1:26" x14ac:dyDescent="0.25">
      <c r="A15" s="161"/>
      <c r="B15" s="33"/>
      <c r="C15" s="33"/>
      <c r="D15" s="33"/>
      <c r="E15" s="33"/>
      <c r="F15" s="83"/>
      <c r="G15" s="33"/>
      <c r="H15" s="33"/>
    </row>
    <row r="16" spans="1:26" x14ac:dyDescent="0.25">
      <c r="A16" s="33"/>
      <c r="B16" s="33"/>
      <c r="C16" s="33"/>
      <c r="D16" s="33"/>
      <c r="E16" s="33"/>
      <c r="F16" s="83"/>
      <c r="G16" s="33"/>
      <c r="H16" s="33"/>
    </row>
    <row r="17" spans="1:8" x14ac:dyDescent="0.25">
      <c r="A17" s="67" t="s">
        <v>53</v>
      </c>
      <c r="B17" s="67" t="s">
        <v>4</v>
      </c>
      <c r="C17" s="33"/>
      <c r="D17" s="33"/>
      <c r="E17" s="33"/>
      <c r="F17" s="33"/>
      <c r="G17" s="33"/>
      <c r="H17" s="33"/>
    </row>
    <row r="18" spans="1:8" x14ac:dyDescent="0.25">
      <c r="A18" s="121"/>
      <c r="B18" s="118"/>
      <c r="C18" s="33"/>
      <c r="D18" s="33"/>
      <c r="E18" s="33"/>
      <c r="F18" s="33"/>
      <c r="G18" s="33"/>
      <c r="H18" s="33"/>
    </row>
    <row r="19" spans="1:8" x14ac:dyDescent="0.25">
      <c r="A19" s="117"/>
      <c r="B19" s="118"/>
      <c r="C19" s="33"/>
      <c r="D19" s="33"/>
      <c r="E19" s="33"/>
      <c r="F19" s="33"/>
      <c r="G19" s="33"/>
      <c r="H19" s="33"/>
    </row>
    <row r="20" spans="1:8" x14ac:dyDescent="0.25">
      <c r="A20" s="117"/>
      <c r="B20" s="118"/>
      <c r="C20" s="33"/>
      <c r="D20" s="33"/>
      <c r="E20" s="33"/>
      <c r="F20" s="33"/>
      <c r="G20" s="33"/>
      <c r="H20" s="33"/>
    </row>
    <row r="21" spans="1:8" x14ac:dyDescent="0.25">
      <c r="A21" s="121"/>
      <c r="B21" s="118"/>
      <c r="C21" s="33"/>
      <c r="D21" s="33"/>
      <c r="E21" s="33"/>
      <c r="F21" s="83"/>
      <c r="G21" s="33"/>
      <c r="H21" s="33"/>
    </row>
    <row r="22" spans="1:8" x14ac:dyDescent="0.25">
      <c r="A22" s="117"/>
      <c r="B22" s="118"/>
      <c r="C22" s="33"/>
      <c r="D22" s="33"/>
      <c r="E22" s="33"/>
      <c r="F22" s="83"/>
      <c r="G22" s="33"/>
      <c r="H22" s="33"/>
    </row>
    <row r="23" spans="1:8" x14ac:dyDescent="0.25">
      <c r="A23" s="117"/>
      <c r="B23" s="118"/>
      <c r="C23" s="33"/>
      <c r="D23" s="33"/>
      <c r="E23" s="33"/>
      <c r="F23" s="83"/>
      <c r="G23" s="33"/>
      <c r="H23" s="33"/>
    </row>
    <row r="24" spans="1:8" x14ac:dyDescent="0.25">
      <c r="A24" s="17"/>
      <c r="B24" s="18"/>
    </row>
    <row r="25" spans="1:8" x14ac:dyDescent="0.25">
      <c r="A25" s="17"/>
      <c r="B25" s="18"/>
    </row>
    <row r="26" spans="1:8" x14ac:dyDescent="0.25">
      <c r="A26" s="17"/>
      <c r="B26" s="18"/>
    </row>
    <row r="27" spans="1:8" x14ac:dyDescent="0.25">
      <c r="A27" s="17"/>
      <c r="B27" s="18"/>
    </row>
    <row r="28" spans="1:8" x14ac:dyDescent="0.25">
      <c r="A28" s="17"/>
      <c r="B28" s="18"/>
    </row>
    <row r="29" spans="1:8" x14ac:dyDescent="0.25">
      <c r="A29" s="17"/>
      <c r="B29" s="18"/>
    </row>
    <row r="30" spans="1:8" x14ac:dyDescent="0.25">
      <c r="A30" s="17"/>
      <c r="B30" s="18"/>
    </row>
    <row r="31" spans="1:8" x14ac:dyDescent="0.25">
      <c r="A31" s="17"/>
      <c r="B31" s="18"/>
    </row>
    <row r="32" spans="1:8" x14ac:dyDescent="0.25">
      <c r="A32" s="17"/>
      <c r="B32" s="18"/>
    </row>
    <row r="33" spans="1:2" x14ac:dyDescent="0.25">
      <c r="A33" s="17"/>
      <c r="B33" s="18"/>
    </row>
    <row r="34" spans="1:2" x14ac:dyDescent="0.25">
      <c r="A34" s="17"/>
      <c r="B34" s="18"/>
    </row>
    <row r="35" spans="1:2" x14ac:dyDescent="0.25">
      <c r="A35" s="17"/>
      <c r="B35" s="18"/>
    </row>
    <row r="36" spans="1:2" x14ac:dyDescent="0.25">
      <c r="A36" s="17"/>
      <c r="B36" s="18"/>
    </row>
    <row r="37" spans="1:2" x14ac:dyDescent="0.25">
      <c r="A37" s="17"/>
      <c r="B37" s="18"/>
    </row>
    <row r="38" spans="1:2" x14ac:dyDescent="0.25">
      <c r="A38" s="17"/>
      <c r="B38" s="18"/>
    </row>
    <row r="39" spans="1:2" x14ac:dyDescent="0.25">
      <c r="A39" s="18"/>
      <c r="B39" s="18"/>
    </row>
    <row r="40" spans="1:2" x14ac:dyDescent="0.25">
      <c r="A40" s="18"/>
      <c r="B40" s="18"/>
    </row>
    <row r="41" spans="1:2" x14ac:dyDescent="0.25">
      <c r="A41" s="18"/>
      <c r="B41" s="18"/>
    </row>
    <row r="42" spans="1:2" x14ac:dyDescent="0.25">
      <c r="A42" s="18"/>
      <c r="B42" s="18"/>
    </row>
    <row r="43" spans="1:2" x14ac:dyDescent="0.25">
      <c r="A43" s="18"/>
      <c r="B43" s="18"/>
    </row>
    <row r="44" spans="1:2" x14ac:dyDescent="0.25">
      <c r="A44" s="18"/>
      <c r="B44" s="18"/>
    </row>
    <row r="45" spans="1:2" x14ac:dyDescent="0.25">
      <c r="A45" s="18"/>
      <c r="B45" s="18"/>
    </row>
    <row r="46" spans="1:2" x14ac:dyDescent="0.25">
      <c r="A46" s="18"/>
      <c r="B46" s="18"/>
    </row>
    <row r="47" spans="1:2" x14ac:dyDescent="0.25">
      <c r="A47" s="18"/>
      <c r="B47" s="18"/>
    </row>
    <row r="48" spans="1:2" x14ac:dyDescent="0.25">
      <c r="A48" s="18"/>
      <c r="B48" s="18"/>
    </row>
    <row r="49" spans="1:2" x14ac:dyDescent="0.25">
      <c r="A49" s="18"/>
      <c r="B49" s="18"/>
    </row>
    <row r="50" spans="1:2" x14ac:dyDescent="0.25">
      <c r="A50" s="18"/>
      <c r="B50" s="18"/>
    </row>
    <row r="51" spans="1:2" x14ac:dyDescent="0.25">
      <c r="A51" s="18"/>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A57" s="18"/>
      <c r="B57" s="18"/>
    </row>
    <row r="58" spans="1:2" x14ac:dyDescent="0.25">
      <c r="A58" s="18"/>
      <c r="B58" s="18"/>
    </row>
    <row r="59" spans="1:2" x14ac:dyDescent="0.25">
      <c r="A59" s="18"/>
      <c r="B59" s="18"/>
    </row>
    <row r="60" spans="1:2" x14ac:dyDescent="0.25">
      <c r="A60" s="18"/>
      <c r="B60" s="18"/>
    </row>
    <row r="61" spans="1:2" x14ac:dyDescent="0.25">
      <c r="A61" s="18"/>
      <c r="B61" s="18"/>
    </row>
    <row r="62" spans="1:2" x14ac:dyDescent="0.25">
      <c r="A62" s="18"/>
      <c r="B62" s="18"/>
    </row>
    <row r="63" spans="1:2" x14ac:dyDescent="0.25">
      <c r="A63" s="18"/>
      <c r="B63" s="18"/>
    </row>
    <row r="64" spans="1:2" x14ac:dyDescent="0.25">
      <c r="A64" s="18"/>
      <c r="B64" s="18"/>
    </row>
    <row r="65" spans="1:2" x14ac:dyDescent="0.25">
      <c r="A65" s="18"/>
      <c r="B65" s="18"/>
    </row>
    <row r="66" spans="1:2" x14ac:dyDescent="0.25">
      <c r="A66" s="18"/>
      <c r="B66" s="18"/>
    </row>
    <row r="67" spans="1:2" x14ac:dyDescent="0.25">
      <c r="A67" s="18"/>
      <c r="B67" s="18"/>
    </row>
    <row r="68" spans="1:2" x14ac:dyDescent="0.25">
      <c r="A68" s="18"/>
      <c r="B68" s="18"/>
    </row>
    <row r="69" spans="1:2" x14ac:dyDescent="0.25">
      <c r="A69" s="18"/>
      <c r="B69" s="18"/>
    </row>
    <row r="70" spans="1:2" x14ac:dyDescent="0.25">
      <c r="A70" s="18"/>
      <c r="B70" s="18"/>
    </row>
    <row r="71" spans="1:2" x14ac:dyDescent="0.25">
      <c r="A71" s="18"/>
      <c r="B71" s="18"/>
    </row>
    <row r="72" spans="1:2" x14ac:dyDescent="0.25">
      <c r="A72" s="18"/>
      <c r="B72" s="18"/>
    </row>
    <row r="73" spans="1:2" x14ac:dyDescent="0.25">
      <c r="A73" s="18"/>
      <c r="B73" s="18"/>
    </row>
    <row r="74" spans="1:2" x14ac:dyDescent="0.25">
      <c r="A74" s="18"/>
      <c r="B74" s="18"/>
    </row>
    <row r="75" spans="1:2" x14ac:dyDescent="0.25">
      <c r="A75" s="18"/>
      <c r="B75" s="18"/>
    </row>
    <row r="76" spans="1:2" x14ac:dyDescent="0.25">
      <c r="A76" s="18"/>
      <c r="B76" s="18"/>
    </row>
    <row r="77" spans="1:2" x14ac:dyDescent="0.25">
      <c r="A77" s="18"/>
      <c r="B77" s="18"/>
    </row>
    <row r="78" spans="1:2" x14ac:dyDescent="0.25">
      <c r="A78" s="18"/>
      <c r="B78" s="18"/>
    </row>
    <row r="79" spans="1:2" x14ac:dyDescent="0.25">
      <c r="A79" s="18"/>
      <c r="B79" s="18"/>
    </row>
    <row r="80" spans="1:2" x14ac:dyDescent="0.25">
      <c r="A80" s="18"/>
      <c r="B80" s="18"/>
    </row>
    <row r="81" spans="1:2" x14ac:dyDescent="0.25">
      <c r="A81" s="18"/>
      <c r="B81" s="18"/>
    </row>
    <row r="82" spans="1:2" x14ac:dyDescent="0.25">
      <c r="A82" s="18"/>
      <c r="B82" s="18"/>
    </row>
    <row r="83" spans="1:2" x14ac:dyDescent="0.25">
      <c r="A83" s="18"/>
      <c r="B83" s="18"/>
    </row>
    <row r="84" spans="1:2" x14ac:dyDescent="0.25">
      <c r="A84" s="18"/>
      <c r="B84" s="18"/>
    </row>
    <row r="85" spans="1:2" x14ac:dyDescent="0.25">
      <c r="A85" s="18"/>
      <c r="B85" s="18"/>
    </row>
    <row r="86" spans="1:2" x14ac:dyDescent="0.25">
      <c r="A86" s="18"/>
      <c r="B86" s="18"/>
    </row>
    <row r="87" spans="1:2" x14ac:dyDescent="0.25">
      <c r="A87" s="18"/>
      <c r="B87" s="18"/>
    </row>
    <row r="88" spans="1:2" x14ac:dyDescent="0.25">
      <c r="A88" s="18"/>
      <c r="B88" s="18"/>
    </row>
    <row r="89" spans="1:2" x14ac:dyDescent="0.25">
      <c r="A89" s="18"/>
      <c r="B89" s="18"/>
    </row>
    <row r="90" spans="1:2" x14ac:dyDescent="0.25">
      <c r="A90" s="18"/>
      <c r="B90" s="18"/>
    </row>
    <row r="91" spans="1:2" x14ac:dyDescent="0.25">
      <c r="A91" s="18"/>
      <c r="B91" s="18"/>
    </row>
    <row r="92" spans="1:2" x14ac:dyDescent="0.25">
      <c r="A92" s="18"/>
      <c r="B92" s="18"/>
    </row>
    <row r="93" spans="1:2" x14ac:dyDescent="0.25">
      <c r="A93" s="18"/>
      <c r="B93" s="18"/>
    </row>
    <row r="94" spans="1:2" x14ac:dyDescent="0.25">
      <c r="A94" s="18"/>
      <c r="B94" s="18"/>
    </row>
    <row r="95" spans="1:2" x14ac:dyDescent="0.25">
      <c r="A95" s="18"/>
      <c r="B95" s="18"/>
    </row>
    <row r="96" spans="1:2" x14ac:dyDescent="0.25">
      <c r="A96" s="18"/>
      <c r="B96" s="18"/>
    </row>
    <row r="97" spans="1:2" x14ac:dyDescent="0.25">
      <c r="A97" s="18"/>
      <c r="B97" s="18"/>
    </row>
    <row r="98" spans="1:2" x14ac:dyDescent="0.25">
      <c r="A98" s="18"/>
      <c r="B98" s="18"/>
    </row>
    <row r="99" spans="1:2" x14ac:dyDescent="0.25">
      <c r="A99" s="18"/>
      <c r="B99" s="18"/>
    </row>
    <row r="100" spans="1:2" x14ac:dyDescent="0.25">
      <c r="A100" s="18"/>
      <c r="B100" s="18"/>
    </row>
    <row r="101" spans="1:2" x14ac:dyDescent="0.25">
      <c r="A101" s="18"/>
      <c r="B101" s="18"/>
    </row>
    <row r="102" spans="1:2" x14ac:dyDescent="0.25">
      <c r="A102" s="18"/>
      <c r="B102" s="18"/>
    </row>
    <row r="103" spans="1:2" x14ac:dyDescent="0.25">
      <c r="A103" s="18"/>
      <c r="B103" s="18"/>
    </row>
    <row r="104" spans="1:2" x14ac:dyDescent="0.25">
      <c r="A104" s="18"/>
      <c r="B104" s="18"/>
    </row>
    <row r="105" spans="1:2" x14ac:dyDescent="0.25">
      <c r="A105" s="18"/>
      <c r="B105" s="18"/>
    </row>
    <row r="106" spans="1:2" x14ac:dyDescent="0.25">
      <c r="A106" s="18"/>
      <c r="B106" s="18"/>
    </row>
    <row r="107" spans="1:2" x14ac:dyDescent="0.25">
      <c r="A107" s="18"/>
      <c r="B107" s="18"/>
    </row>
    <row r="108" spans="1:2" x14ac:dyDescent="0.25">
      <c r="A108" s="18"/>
      <c r="B108" s="18"/>
    </row>
    <row r="109" spans="1:2" x14ac:dyDescent="0.25">
      <c r="A109" s="18"/>
      <c r="B109" s="18"/>
    </row>
    <row r="110" spans="1:2" x14ac:dyDescent="0.25">
      <c r="A110" s="18"/>
      <c r="B110" s="18"/>
    </row>
    <row r="111" spans="1:2" x14ac:dyDescent="0.25">
      <c r="A111" s="18"/>
      <c r="B111" s="18"/>
    </row>
    <row r="112" spans="1:2" x14ac:dyDescent="0.25">
      <c r="A112" s="18"/>
      <c r="B112" s="18"/>
    </row>
    <row r="113" spans="1:2" x14ac:dyDescent="0.25">
      <c r="A113" s="18"/>
      <c r="B113" s="18"/>
    </row>
    <row r="114" spans="1:2" x14ac:dyDescent="0.25">
      <c r="A114" s="18"/>
      <c r="B114" s="18"/>
    </row>
    <row r="115" spans="1:2" x14ac:dyDescent="0.25">
      <c r="A115" s="18"/>
      <c r="B115" s="18"/>
    </row>
    <row r="116" spans="1:2" x14ac:dyDescent="0.25">
      <c r="A116" s="18"/>
      <c r="B116" s="18"/>
    </row>
    <row r="117" spans="1:2" x14ac:dyDescent="0.25">
      <c r="A117" s="18"/>
      <c r="B117" s="18"/>
    </row>
    <row r="118" spans="1:2" x14ac:dyDescent="0.25">
      <c r="A118" s="18"/>
      <c r="B118" s="18"/>
    </row>
    <row r="119" spans="1:2" x14ac:dyDescent="0.25">
      <c r="A119" s="18"/>
      <c r="B119" s="18"/>
    </row>
    <row r="120" spans="1:2" x14ac:dyDescent="0.25">
      <c r="A120" s="18"/>
      <c r="B120" s="18"/>
    </row>
    <row r="121" spans="1:2" x14ac:dyDescent="0.25">
      <c r="A121" s="18"/>
      <c r="B121" s="18"/>
    </row>
    <row r="122" spans="1:2" x14ac:dyDescent="0.25">
      <c r="A122" s="18"/>
      <c r="B122" s="18"/>
    </row>
    <row r="123" spans="1:2" x14ac:dyDescent="0.25">
      <c r="A123" s="18"/>
      <c r="B123" s="18"/>
    </row>
    <row r="124" spans="1:2" x14ac:dyDescent="0.25">
      <c r="A124" s="18"/>
      <c r="B124" s="18"/>
    </row>
    <row r="125" spans="1:2" x14ac:dyDescent="0.25">
      <c r="A125" s="18"/>
      <c r="B125" s="18"/>
    </row>
    <row r="126" spans="1:2" x14ac:dyDescent="0.25">
      <c r="A126" s="18"/>
      <c r="B126" s="18"/>
    </row>
    <row r="127" spans="1:2" x14ac:dyDescent="0.25">
      <c r="A127" s="18"/>
      <c r="B127" s="18"/>
    </row>
    <row r="128" spans="1:2" x14ac:dyDescent="0.25">
      <c r="A128" s="18"/>
      <c r="B128" s="18"/>
    </row>
    <row r="129" spans="1:2" x14ac:dyDescent="0.25">
      <c r="A129" s="18"/>
      <c r="B129" s="18"/>
    </row>
    <row r="130" spans="1:2" x14ac:dyDescent="0.25">
      <c r="A130" s="18"/>
      <c r="B130" s="18"/>
    </row>
    <row r="131" spans="1:2" x14ac:dyDescent="0.25">
      <c r="A131" s="18"/>
      <c r="B131" s="18"/>
    </row>
    <row r="132" spans="1:2" x14ac:dyDescent="0.25">
      <c r="A132" s="18"/>
      <c r="B132" s="18"/>
    </row>
    <row r="133" spans="1:2" x14ac:dyDescent="0.25">
      <c r="A133" s="18"/>
      <c r="B133" s="18"/>
    </row>
    <row r="134" spans="1:2" x14ac:dyDescent="0.25">
      <c r="A134" s="18"/>
      <c r="B134" s="18"/>
    </row>
    <row r="135" spans="1:2" x14ac:dyDescent="0.25">
      <c r="A135" s="18"/>
      <c r="B135" s="18"/>
    </row>
    <row r="136" spans="1:2" x14ac:dyDescent="0.25">
      <c r="A136" s="18"/>
      <c r="B136" s="18"/>
    </row>
    <row r="137" spans="1:2" x14ac:dyDescent="0.25">
      <c r="A137" s="18"/>
      <c r="B137" s="18"/>
    </row>
    <row r="138" spans="1:2" x14ac:dyDescent="0.25">
      <c r="A138" s="18"/>
      <c r="B138" s="18"/>
    </row>
    <row r="139" spans="1:2" x14ac:dyDescent="0.25">
      <c r="A139" s="18"/>
      <c r="B139" s="18"/>
    </row>
    <row r="140" spans="1:2" x14ac:dyDescent="0.25">
      <c r="A140" s="18"/>
      <c r="B140" s="18"/>
    </row>
    <row r="141" spans="1:2" x14ac:dyDescent="0.25">
      <c r="A141" s="18"/>
      <c r="B141" s="18"/>
    </row>
    <row r="142" spans="1:2" x14ac:dyDescent="0.25">
      <c r="A142" s="18"/>
      <c r="B142" s="18"/>
    </row>
    <row r="143" spans="1:2" x14ac:dyDescent="0.25">
      <c r="A143" s="18"/>
      <c r="B143" s="18"/>
    </row>
    <row r="144" spans="1:2" x14ac:dyDescent="0.25">
      <c r="A144" s="18"/>
      <c r="B144" s="18"/>
    </row>
    <row r="145" spans="1:2" x14ac:dyDescent="0.25">
      <c r="A145" s="18"/>
      <c r="B145" s="18"/>
    </row>
    <row r="146" spans="1:2" x14ac:dyDescent="0.25">
      <c r="A146" s="18"/>
      <c r="B146" s="18"/>
    </row>
    <row r="147" spans="1:2" x14ac:dyDescent="0.25">
      <c r="A147" s="18"/>
      <c r="B147" s="18"/>
    </row>
    <row r="148" spans="1:2" x14ac:dyDescent="0.25">
      <c r="A148" s="18"/>
      <c r="B148" s="18"/>
    </row>
    <row r="149" spans="1:2" x14ac:dyDescent="0.25">
      <c r="A149" s="18"/>
      <c r="B149" s="18"/>
    </row>
    <row r="150" spans="1:2" x14ac:dyDescent="0.25">
      <c r="A150" s="18"/>
      <c r="B150" s="18"/>
    </row>
    <row r="151" spans="1:2" x14ac:dyDescent="0.25">
      <c r="A151" s="18"/>
      <c r="B151" s="18"/>
    </row>
    <row r="152" spans="1:2" x14ac:dyDescent="0.25">
      <c r="A152" s="18"/>
      <c r="B152" s="18"/>
    </row>
    <row r="153" spans="1:2" x14ac:dyDescent="0.25">
      <c r="A153" s="18"/>
      <c r="B153" s="18"/>
    </row>
    <row r="154" spans="1:2" x14ac:dyDescent="0.25">
      <c r="A154" s="18"/>
      <c r="B154" s="18"/>
    </row>
    <row r="155" spans="1:2" x14ac:dyDescent="0.25">
      <c r="A155" s="18"/>
      <c r="B155" s="18"/>
    </row>
    <row r="156" spans="1:2" x14ac:dyDescent="0.25">
      <c r="A156" s="18"/>
      <c r="B156" s="18"/>
    </row>
    <row r="157" spans="1:2" x14ac:dyDescent="0.25">
      <c r="A157" s="18"/>
      <c r="B157" s="18"/>
    </row>
    <row r="158" spans="1:2" x14ac:dyDescent="0.25">
      <c r="A158" s="18"/>
      <c r="B158" s="18"/>
    </row>
    <row r="159" spans="1:2" x14ac:dyDescent="0.25">
      <c r="A159" s="18"/>
      <c r="B159" s="18"/>
    </row>
    <row r="160" spans="1:2" x14ac:dyDescent="0.25">
      <c r="A160" s="18"/>
      <c r="B160" s="18"/>
    </row>
    <row r="161" spans="1:2" x14ac:dyDescent="0.25">
      <c r="A161" s="18"/>
      <c r="B161" s="18"/>
    </row>
    <row r="162" spans="1:2" x14ac:dyDescent="0.25">
      <c r="A162" s="18"/>
      <c r="B162" s="18"/>
    </row>
    <row r="163" spans="1:2" x14ac:dyDescent="0.25">
      <c r="A163" s="18"/>
      <c r="B163" s="18"/>
    </row>
    <row r="164" spans="1:2" x14ac:dyDescent="0.25">
      <c r="A164" s="18"/>
      <c r="B164" s="18"/>
    </row>
    <row r="165" spans="1:2" x14ac:dyDescent="0.25">
      <c r="A165" s="18"/>
      <c r="B165" s="18"/>
    </row>
    <row r="166" spans="1:2" x14ac:dyDescent="0.25">
      <c r="A166" s="18"/>
      <c r="B166" s="18"/>
    </row>
    <row r="167" spans="1:2" x14ac:dyDescent="0.25">
      <c r="A167" s="18"/>
      <c r="B167" s="18"/>
    </row>
    <row r="168" spans="1:2" x14ac:dyDescent="0.25">
      <c r="A168" s="18"/>
      <c r="B168" s="18"/>
    </row>
    <row r="169" spans="1:2" x14ac:dyDescent="0.25">
      <c r="A169" s="18"/>
      <c r="B169" s="18"/>
    </row>
    <row r="170" spans="1:2" x14ac:dyDescent="0.25">
      <c r="A170" s="18"/>
      <c r="B170" s="18"/>
    </row>
    <row r="171" spans="1:2" x14ac:dyDescent="0.25">
      <c r="A171" s="18"/>
      <c r="B171" s="18"/>
    </row>
    <row r="172" spans="1:2" x14ac:dyDescent="0.25">
      <c r="A172" s="18"/>
      <c r="B172" s="18"/>
    </row>
    <row r="173" spans="1:2" x14ac:dyDescent="0.25">
      <c r="A173" s="18"/>
      <c r="B173" s="18"/>
    </row>
    <row r="174" spans="1:2" x14ac:dyDescent="0.25">
      <c r="A174" s="18"/>
      <c r="B174" s="18"/>
    </row>
    <row r="175" spans="1:2" x14ac:dyDescent="0.25">
      <c r="A175" s="18"/>
      <c r="B175" s="18"/>
    </row>
    <row r="176" spans="1:2" x14ac:dyDescent="0.25">
      <c r="A176" s="18"/>
      <c r="B176" s="18"/>
    </row>
    <row r="177" spans="1:2" x14ac:dyDescent="0.25">
      <c r="A177" s="18"/>
      <c r="B177" s="18"/>
    </row>
    <row r="178" spans="1:2" x14ac:dyDescent="0.25">
      <c r="A178" s="18"/>
      <c r="B178" s="18"/>
    </row>
    <row r="179" spans="1:2" x14ac:dyDescent="0.25">
      <c r="A179" s="18"/>
      <c r="B179" s="18"/>
    </row>
    <row r="180" spans="1:2" x14ac:dyDescent="0.25">
      <c r="A180" s="18"/>
      <c r="B180" s="18"/>
    </row>
    <row r="181" spans="1:2" x14ac:dyDescent="0.25">
      <c r="A181" s="18"/>
      <c r="B181" s="18"/>
    </row>
    <row r="182" spans="1:2" x14ac:dyDescent="0.25">
      <c r="A182" s="18"/>
      <c r="B182" s="18"/>
    </row>
    <row r="183" spans="1:2" x14ac:dyDescent="0.25">
      <c r="A183" s="18"/>
      <c r="B183" s="18"/>
    </row>
    <row r="184" spans="1:2" x14ac:dyDescent="0.25">
      <c r="A184" s="18"/>
      <c r="B184" s="18"/>
    </row>
    <row r="185" spans="1:2" x14ac:dyDescent="0.25">
      <c r="A185" s="18"/>
      <c r="B185" s="18"/>
    </row>
    <row r="186" spans="1:2" x14ac:dyDescent="0.25">
      <c r="A186" s="18"/>
      <c r="B186" s="18"/>
    </row>
    <row r="187" spans="1:2" x14ac:dyDescent="0.25">
      <c r="A187" s="18"/>
      <c r="B187" s="18"/>
    </row>
    <row r="188" spans="1:2" x14ac:dyDescent="0.25">
      <c r="A188" s="18"/>
      <c r="B188" s="18"/>
    </row>
    <row r="189" spans="1:2" x14ac:dyDescent="0.25">
      <c r="A189" s="18"/>
      <c r="B189" s="18"/>
    </row>
    <row r="190" spans="1:2" x14ac:dyDescent="0.25">
      <c r="A190" s="18"/>
      <c r="B190" s="18"/>
    </row>
    <row r="191" spans="1:2" x14ac:dyDescent="0.25">
      <c r="A191" s="18"/>
      <c r="B191" s="18"/>
    </row>
    <row r="192" spans="1:2" x14ac:dyDescent="0.25">
      <c r="A192" s="18"/>
      <c r="B192" s="18"/>
    </row>
    <row r="193" spans="1:2" x14ac:dyDescent="0.25">
      <c r="A193" s="18"/>
      <c r="B193" s="18"/>
    </row>
    <row r="194" spans="1:2" x14ac:dyDescent="0.25">
      <c r="A194" s="18"/>
      <c r="B194" s="18"/>
    </row>
  </sheetData>
  <sheetProtection algorithmName="SHA-512" hashValue="xBzqEAY+jgzfKa6ihmaq1++dDuuF2Yc+X4ydF1s71rEfciVXkomH7r8iLnNsQkfQJlfbTHIKytMb1sf/dqeZkQ==" saltValue="XA/5JyytoQ90gS+ZNsH3dA==" spinCount="100000" sheet="1" objects="1" scenarios="1"/>
  <dataValidations count="1">
    <dataValidation type="list" allowBlank="1" showInputMessage="1" showErrorMessage="1" sqref="A24:A38" xr:uid="{DF0BA327-5858-41C5-91C7-620531563471}">
      <formula1>$A$23:$A$38</formula1>
    </dataValidation>
  </dataValidations>
  <pageMargins left="0.75" right="0.75" top="1" bottom="1" header="0.5" footer="0.5"/>
  <pageSetup scale="46"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Receiving and Loadout</vt:lpstr>
      <vt:lpstr>Cleaning</vt:lpstr>
      <vt:lpstr>Drying</vt:lpstr>
      <vt:lpstr>Handling</vt:lpstr>
      <vt:lpstr>Storage</vt:lpstr>
      <vt:lpstr>Drying!Print_Area</vt:lpstr>
      <vt:lpstr>Instructions!Print_Area</vt:lpstr>
      <vt:lpstr>'Receiving and Loadout'!Print_Area</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Grain Handling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agency,aq-f13-ecs08,air emissions,air quality,air permitting,grain handling air emissions calculator</cp:keywords>
  <dc:description>Leave titles as-is, they are connected to other areas of spreadsheet. Each spreadsheet has been set up in advance for locking by author (SS).</dc:description>
  <cp:lastModifiedBy>Simbeck, Sandra (MPCA)</cp:lastModifiedBy>
  <cp:lastPrinted>2024-12-12T22:45:09Z</cp:lastPrinted>
  <dcterms:created xsi:type="dcterms:W3CDTF">2023-05-04T18:47:30Z</dcterms:created>
  <dcterms:modified xsi:type="dcterms:W3CDTF">2025-01-07T17:31:47Z</dcterms:modified>
  <cp:category>air quality,permitting</cp:category>
</cp:coreProperties>
</file>